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cts\1341\Data\"/>
    </mc:Choice>
  </mc:AlternateContent>
  <bookViews>
    <workbookView xWindow="0" yWindow="0" windowWidth="18510" windowHeight="81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O19" i="1"/>
  <c r="N19" i="1"/>
  <c r="M19" i="1"/>
  <c r="L19" i="1"/>
  <c r="I19" i="1"/>
  <c r="H19" i="1"/>
  <c r="G19" i="1"/>
  <c r="F19" i="1"/>
  <c r="O18" i="1"/>
  <c r="N18" i="1"/>
  <c r="M18" i="1"/>
  <c r="L18" i="1"/>
  <c r="I18" i="1"/>
  <c r="H18" i="1"/>
  <c r="G18" i="1"/>
  <c r="F18" i="1"/>
  <c r="O17" i="1"/>
  <c r="N17" i="1"/>
  <c r="M17" i="1"/>
  <c r="L17" i="1"/>
  <c r="I17" i="1"/>
  <c r="H17" i="1"/>
  <c r="G17" i="1"/>
  <c r="F17" i="1"/>
  <c r="O16" i="1"/>
  <c r="N16" i="1"/>
  <c r="M16" i="1"/>
  <c r="L16" i="1"/>
  <c r="I16" i="1"/>
  <c r="H16" i="1"/>
  <c r="G16" i="1"/>
  <c r="F16" i="1"/>
  <c r="P13" i="1"/>
  <c r="O13" i="1"/>
  <c r="N13" i="1"/>
  <c r="M13" i="1"/>
  <c r="L13" i="1"/>
  <c r="J13" i="1"/>
  <c r="I13" i="1"/>
  <c r="H13" i="1"/>
  <c r="G13" i="1"/>
  <c r="F13" i="1"/>
  <c r="P12" i="1"/>
  <c r="O12" i="1"/>
  <c r="N12" i="1"/>
  <c r="M12" i="1"/>
  <c r="L12" i="1"/>
  <c r="J12" i="1"/>
  <c r="I12" i="1"/>
  <c r="H12" i="1"/>
  <c r="G12" i="1"/>
  <c r="F12" i="1"/>
  <c r="P11" i="1"/>
  <c r="O11" i="1"/>
  <c r="N11" i="1"/>
  <c r="M11" i="1"/>
  <c r="L11" i="1"/>
  <c r="J11" i="1"/>
  <c r="I11" i="1"/>
  <c r="H11" i="1"/>
  <c r="G11" i="1"/>
  <c r="F11" i="1"/>
  <c r="P10" i="1"/>
  <c r="O10" i="1"/>
  <c r="N10" i="1"/>
  <c r="M10" i="1"/>
  <c r="L10" i="1"/>
  <c r="J10" i="1"/>
  <c r="I10" i="1"/>
  <c r="H10" i="1"/>
  <c r="G10" i="1"/>
  <c r="F10" i="1"/>
  <c r="F20" i="1"/>
  <c r="G20" i="1"/>
  <c r="H20" i="1"/>
  <c r="I20" i="1"/>
  <c r="L20" i="1"/>
  <c r="M20" i="1"/>
  <c r="N20" i="1"/>
  <c r="O20" i="1"/>
</calcChain>
</file>

<file path=xl/sharedStrings.xml><?xml version="1.0" encoding="utf-8"?>
<sst xmlns="http://schemas.openxmlformats.org/spreadsheetml/2006/main" count="71" uniqueCount="51">
  <si>
    <t>CANOPY COVER and LIGHT PENETRATION, 1998, 1999, 2000, 2001, 2002</t>
  </si>
  <si>
    <t>DATA</t>
  </si>
  <si>
    <t>plot</t>
  </si>
  <si>
    <t>ice</t>
  </si>
  <si>
    <t xml:space="preserve">canopy cover (%)   </t>
  </si>
  <si>
    <t>light penetration (%)</t>
  </si>
  <si>
    <t>MEANS</t>
  </si>
  <si>
    <t>iced plot mean</t>
  </si>
  <si>
    <t>1,2</t>
  </si>
  <si>
    <t>iced plot s.d.</t>
  </si>
  <si>
    <t>control plot mean</t>
  </si>
  <si>
    <t>3,4</t>
  </si>
  <si>
    <t>control plot s.d.</t>
  </si>
  <si>
    <t>CHANGE TO 2002</t>
  </si>
  <si>
    <t>98 to 02</t>
  </si>
  <si>
    <t>99 to 02</t>
  </si>
  <si>
    <t>00 to 02</t>
  </si>
  <si>
    <t>01 to 02</t>
  </si>
  <si>
    <t xml:space="preserve">   p values for difference, Iced vs. Control</t>
  </si>
  <si>
    <t>COMPARISONS: ttests, 1-tailed, p values</t>
  </si>
  <si>
    <t xml:space="preserve">test variables                                                              </t>
  </si>
  <si>
    <t>data</t>
  </si>
  <si>
    <t>comparison</t>
  </si>
  <si>
    <t>canopy cover</t>
  </si>
  <si>
    <t>light penetration</t>
  </si>
  <si>
    <t>1998</t>
  </si>
  <si>
    <t>treatments</t>
  </si>
  <si>
    <t>1999</t>
  </si>
  <si>
    <t>2000</t>
  </si>
  <si>
    <t>2001</t>
  </si>
  <si>
    <t>2002</t>
  </si>
  <si>
    <t>iced</t>
  </si>
  <si>
    <t>1998/1999</t>
  </si>
  <si>
    <t>1998/2000</t>
  </si>
  <si>
    <t>1998/2001</t>
  </si>
  <si>
    <t>1998/2002</t>
  </si>
  <si>
    <t>control</t>
  </si>
  <si>
    <t>RESULTS:</t>
  </si>
  <si>
    <t>1. Iced plots had less canopy cover than Control plots in all 5 years.</t>
  </si>
  <si>
    <t>2. Cover increased (p&lt;.10), and light penetration decreased (p&lt;.05) between 1998 (year 1) and 1999 (year 2)</t>
  </si>
  <si>
    <t xml:space="preserve">    in both Iced and Control plots. Thus, Control plots may have sustained damage in the ice storm.</t>
  </si>
  <si>
    <t>3. However, there was no significant difference in cover or light penetration on control plots between 1998 and 2000, 2001, or 2002.</t>
  </si>
  <si>
    <t xml:space="preserve">    Thus, low cover and high light penetration in 1998 on Control plots is within the range of annual variation (due to weather, for example).</t>
  </si>
  <si>
    <t>4. In 2000 (year 3), cover fell and light penetration increased in Iced plots and 1 Control plot.</t>
  </si>
  <si>
    <t xml:space="preserve">5. In Iced plots, cover increased again after the dip in 2000, reaching near or above 1999 levels again in 2002. </t>
  </si>
  <si>
    <t xml:space="preserve">6. In contrast, in Control plots, cover held steady or decreased after 2000, reaching 5 year lows in 2002. </t>
  </si>
  <si>
    <t>7. In general, cover increased in Iced plots while cover fluctuated about 15 % in Control plots.</t>
  </si>
  <si>
    <t>DISCUSSION: Weather and other factors cause natural variation in leaf cover from year to year, but it is difficult to explain high cover in 1999 during a very</t>
  </si>
  <si>
    <t>dry summer, and low cover in 2000 when spring was cool and wet, unless leaf cover reflects growing conditions in the preceding year. It is possible</t>
  </si>
  <si>
    <t>that the stress of the 1999 drought added to the previous stress of the ice storm led to low stored reserves in trees over the winter of 1999/2000, and</t>
  </si>
  <si>
    <t xml:space="preserve">less canopy cover in 2000.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</si>
</sst>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quotePrefix="1" applyFont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19" workbookViewId="0">
      <selection activeCell="S15" sqref="S15"/>
    </sheetView>
  </sheetViews>
  <sheetFormatPr defaultRowHeight="15" x14ac:dyDescent="0.25"/>
  <cols>
    <col min="1" max="1" width="10.7109375" style="2" customWidth="1"/>
    <col min="2" max="2" width="7.7109375" style="2" customWidth="1"/>
    <col min="3" max="4" width="2.7109375" style="2" customWidth="1"/>
    <col min="5" max="5" width="1.7109375" style="2" customWidth="1"/>
    <col min="6" max="6" width="5.28515625" style="2" bestFit="1" customWidth="1"/>
    <col min="7" max="10" width="5.7109375" style="2"/>
    <col min="11" max="11" width="1.7109375" style="2" customWidth="1"/>
    <col min="12" max="12" width="5.7109375" style="2" customWidth="1"/>
    <col min="13" max="17" width="9.140625" style="2"/>
  </cols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 x14ac:dyDescent="0.25">
      <c r="A3" s="2" t="s">
        <v>1</v>
      </c>
      <c r="C3" s="2" t="s">
        <v>2</v>
      </c>
      <c r="D3" s="2" t="s">
        <v>3</v>
      </c>
      <c r="F3" s="2" t="s">
        <v>4</v>
      </c>
      <c r="L3" s="2" t="s">
        <v>5</v>
      </c>
    </row>
    <row r="4" spans="1:17" x14ac:dyDescent="0.25">
      <c r="F4" s="2">
        <v>1998</v>
      </c>
      <c r="G4" s="2">
        <v>1999</v>
      </c>
      <c r="H4" s="2">
        <v>2000</v>
      </c>
      <c r="I4" s="2">
        <v>2001</v>
      </c>
      <c r="J4" s="2">
        <v>2002</v>
      </c>
      <c r="L4" s="2">
        <v>1998</v>
      </c>
      <c r="M4" s="2">
        <v>1999</v>
      </c>
      <c r="N4" s="2">
        <v>2000</v>
      </c>
      <c r="O4" s="2">
        <v>2001</v>
      </c>
      <c r="P4" s="2">
        <v>2002</v>
      </c>
    </row>
    <row r="5" spans="1:17" x14ac:dyDescent="0.25">
      <c r="C5" s="2">
        <v>1</v>
      </c>
      <c r="D5" s="2">
        <v>1</v>
      </c>
      <c r="F5" s="3">
        <v>50.2</v>
      </c>
      <c r="G5" s="3">
        <v>68.900000000000006</v>
      </c>
      <c r="H5" s="3">
        <v>57.7</v>
      </c>
      <c r="I5" s="3">
        <v>66.099999999999994</v>
      </c>
      <c r="J5" s="3">
        <v>72.400000000000006</v>
      </c>
      <c r="K5" s="3"/>
      <c r="L5" s="3">
        <v>44.7</v>
      </c>
      <c r="M5" s="3">
        <v>23.6</v>
      </c>
      <c r="N5" s="3">
        <v>34.200000000000003</v>
      </c>
      <c r="O5" s="3">
        <v>26</v>
      </c>
      <c r="P5" s="2">
        <v>28.2</v>
      </c>
    </row>
    <row r="6" spans="1:17" x14ac:dyDescent="0.25">
      <c r="C6" s="2">
        <v>2</v>
      </c>
      <c r="D6" s="2">
        <v>1</v>
      </c>
      <c r="F6" s="3">
        <v>48.1</v>
      </c>
      <c r="G6" s="3">
        <v>59.4</v>
      </c>
      <c r="H6" s="3">
        <v>44.6</v>
      </c>
      <c r="I6" s="3">
        <v>56.5</v>
      </c>
      <c r="J6" s="3">
        <v>58.4</v>
      </c>
      <c r="K6" s="3"/>
      <c r="L6" s="3">
        <v>42.3</v>
      </c>
      <c r="M6" s="3">
        <v>25.5</v>
      </c>
      <c r="N6" s="3">
        <v>42.5</v>
      </c>
      <c r="O6" s="3">
        <v>35.4</v>
      </c>
      <c r="P6" s="2">
        <v>32.1</v>
      </c>
    </row>
    <row r="7" spans="1:17" x14ac:dyDescent="0.25">
      <c r="C7" s="2">
        <v>3</v>
      </c>
      <c r="D7" s="2">
        <v>0</v>
      </c>
      <c r="F7" s="3">
        <v>77.599999999999994</v>
      </c>
      <c r="G7" s="3">
        <v>91.9</v>
      </c>
      <c r="H7" s="3">
        <v>79.400000000000006</v>
      </c>
      <c r="I7" s="3">
        <v>83</v>
      </c>
      <c r="J7" s="3">
        <v>77.5</v>
      </c>
      <c r="K7" s="3"/>
      <c r="L7" s="3">
        <v>22.5</v>
      </c>
      <c r="M7" s="3">
        <v>8.1</v>
      </c>
      <c r="N7" s="3">
        <v>19.7</v>
      </c>
      <c r="O7" s="3">
        <v>15.8</v>
      </c>
      <c r="P7" s="2">
        <v>20.3</v>
      </c>
    </row>
    <row r="8" spans="1:17" x14ac:dyDescent="0.25">
      <c r="C8" s="2">
        <v>4</v>
      </c>
      <c r="D8" s="2">
        <v>0</v>
      </c>
      <c r="F8" s="3">
        <v>79.5</v>
      </c>
      <c r="G8" s="3">
        <v>85.9</v>
      </c>
      <c r="H8" s="3">
        <v>91.3</v>
      </c>
      <c r="I8" s="3">
        <v>76.7</v>
      </c>
      <c r="J8" s="3">
        <v>74.5</v>
      </c>
      <c r="K8" s="3"/>
      <c r="L8" s="3">
        <v>19.2</v>
      </c>
      <c r="M8" s="3">
        <v>9.6</v>
      </c>
      <c r="N8" s="3">
        <v>6.7</v>
      </c>
      <c r="O8" s="3">
        <v>22.2</v>
      </c>
      <c r="P8" s="2">
        <v>24.1</v>
      </c>
    </row>
    <row r="9" spans="1:17" x14ac:dyDescent="0.25">
      <c r="A9" s="2" t="s">
        <v>6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7" x14ac:dyDescent="0.25">
      <c r="A10" s="2" t="s">
        <v>7</v>
      </c>
      <c r="C10" s="2" t="s">
        <v>8</v>
      </c>
      <c r="D10" s="2">
        <v>1</v>
      </c>
      <c r="F10" s="3">
        <f>AVERAGE(F5:F6)</f>
        <v>49.150000000000006</v>
      </c>
      <c r="G10" s="3">
        <f>AVERAGE(G5:G6)</f>
        <v>64.150000000000006</v>
      </c>
      <c r="H10" s="3">
        <f>AVERAGE(H5:H6)</f>
        <v>51.150000000000006</v>
      </c>
      <c r="I10" s="3">
        <f>AVERAGE(I5:I6)</f>
        <v>61.3</v>
      </c>
      <c r="J10" s="3">
        <f>AVERAGE(J5:J6)</f>
        <v>65.400000000000006</v>
      </c>
      <c r="K10" s="3"/>
      <c r="L10" s="3">
        <f>AVERAGE(L5:L6)</f>
        <v>43.5</v>
      </c>
      <c r="M10" s="3">
        <f>AVERAGE(M5:M6)</f>
        <v>24.55</v>
      </c>
      <c r="N10" s="3">
        <f>AVERAGE(N5:N6)</f>
        <v>38.35</v>
      </c>
      <c r="O10" s="3">
        <f>AVERAGE(O5:O6)</f>
        <v>30.7</v>
      </c>
      <c r="P10" s="3">
        <f>AVERAGE(P5:P6)</f>
        <v>30.15</v>
      </c>
    </row>
    <row r="11" spans="1:17" x14ac:dyDescent="0.25">
      <c r="A11" s="2" t="s">
        <v>9</v>
      </c>
      <c r="C11" s="2" t="s">
        <v>8</v>
      </c>
      <c r="D11" s="2">
        <v>1</v>
      </c>
      <c r="F11" s="3">
        <f>STDEV(F5:F6)</f>
        <v>1.4849242404917506</v>
      </c>
      <c r="G11" s="3">
        <f>STDEV(G5:G6)</f>
        <v>6.7175144212722069</v>
      </c>
      <c r="H11" s="3">
        <f>STDEV(H5:H6)</f>
        <v>9.2630988335437383</v>
      </c>
      <c r="I11" s="3">
        <f>STDEV(I5:I6)</f>
        <v>6.7882250993908526</v>
      </c>
      <c r="J11" s="3">
        <f>STDEV(J5:J6)</f>
        <v>9.8994949366116654</v>
      </c>
      <c r="K11" s="3"/>
      <c r="L11" s="3">
        <f>STDEV(L5:L6)</f>
        <v>1.697056274847718</v>
      </c>
      <c r="M11" s="3">
        <f>STDEV(M5:M6)</f>
        <v>1.3435028842544392</v>
      </c>
      <c r="N11" s="3">
        <f>STDEV(N5:N6)</f>
        <v>5.8689862838483586</v>
      </c>
      <c r="O11" s="3">
        <f>STDEV(O5:O6)</f>
        <v>6.6468037431535345</v>
      </c>
      <c r="P11" s="3">
        <f>STDEV(P5:P6)</f>
        <v>2.7577164466275366</v>
      </c>
    </row>
    <row r="12" spans="1:17" x14ac:dyDescent="0.25">
      <c r="A12" s="2" t="s">
        <v>10</v>
      </c>
      <c r="C12" s="2" t="s">
        <v>11</v>
      </c>
      <c r="D12" s="2">
        <v>0</v>
      </c>
      <c r="F12" s="3">
        <f>AVERAGE(F7:F8)</f>
        <v>78.55</v>
      </c>
      <c r="G12" s="3">
        <f>AVERAGE(G7:G8)</f>
        <v>88.9</v>
      </c>
      <c r="H12" s="3">
        <f>AVERAGE(H7:H8)</f>
        <v>85.35</v>
      </c>
      <c r="I12" s="3">
        <f>AVERAGE(I7:I8)</f>
        <v>79.849999999999994</v>
      </c>
      <c r="J12" s="3">
        <f>AVERAGE(J7:J8)</f>
        <v>76</v>
      </c>
      <c r="K12" s="3"/>
      <c r="L12" s="3">
        <f>AVERAGE(L7:L8)</f>
        <v>20.85</v>
      </c>
      <c r="M12" s="3">
        <f>AVERAGE(M7:M8)</f>
        <v>8.85</v>
      </c>
      <c r="N12" s="3">
        <f>AVERAGE(N7:N8)</f>
        <v>13.2</v>
      </c>
      <c r="O12" s="3">
        <f>AVERAGE(O7:O8)</f>
        <v>19</v>
      </c>
      <c r="P12" s="3">
        <f>AVERAGE(P7:P8)</f>
        <v>22.200000000000003</v>
      </c>
    </row>
    <row r="13" spans="1:17" x14ac:dyDescent="0.25">
      <c r="A13" s="2" t="s">
        <v>12</v>
      </c>
      <c r="C13" s="2" t="s">
        <v>11</v>
      </c>
      <c r="D13" s="2">
        <v>0</v>
      </c>
      <c r="F13" s="3">
        <f>STDEV(F7:F8)</f>
        <v>1.3435028842544443</v>
      </c>
      <c r="G13" s="3">
        <f>STDEV(G7:G8)</f>
        <v>4.2426406871192848</v>
      </c>
      <c r="H13" s="3">
        <f>STDEV(H7:H8)</f>
        <v>8.4145706961199096</v>
      </c>
      <c r="I13" s="3">
        <f>STDEV(I7:I8)</f>
        <v>4.4547727214752477</v>
      </c>
      <c r="J13" s="3">
        <f>STDEV(J7:J8)</f>
        <v>2.1213203435596424</v>
      </c>
      <c r="K13" s="3"/>
      <c r="L13" s="3">
        <f>STDEV(L7:L8)</f>
        <v>2.3334523779156071</v>
      </c>
      <c r="M13" s="3">
        <f>STDEV(M7:M8)</f>
        <v>1.0606601717798212</v>
      </c>
      <c r="N13" s="3">
        <f>STDEV(N7:N8)</f>
        <v>9.1923881554251174</v>
      </c>
      <c r="O13" s="3">
        <f>STDEV(O7:O8)</f>
        <v>4.5254833995939059</v>
      </c>
      <c r="P13" s="3">
        <f>STDEV(P7:P8)</f>
        <v>2.6870057685088811</v>
      </c>
    </row>
    <row r="14" spans="1:17" x14ac:dyDescent="0.25"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x14ac:dyDescent="0.25">
      <c r="A15" s="2" t="s">
        <v>13</v>
      </c>
      <c r="F15" s="2" t="s">
        <v>14</v>
      </c>
      <c r="G15" s="2" t="s">
        <v>15</v>
      </c>
      <c r="H15" s="2" t="s">
        <v>16</v>
      </c>
      <c r="I15" s="2" t="s">
        <v>17</v>
      </c>
      <c r="L15" s="2" t="s">
        <v>14</v>
      </c>
      <c r="M15" s="2" t="s">
        <v>15</v>
      </c>
      <c r="N15" s="2" t="s">
        <v>16</v>
      </c>
      <c r="O15" s="2" t="s">
        <v>17</v>
      </c>
    </row>
    <row r="16" spans="1:17" x14ac:dyDescent="0.25">
      <c r="C16" s="2">
        <v>1</v>
      </c>
      <c r="D16" s="2">
        <v>1</v>
      </c>
      <c r="F16" s="3">
        <f>J5-F5</f>
        <v>22.200000000000003</v>
      </c>
      <c r="G16" s="3">
        <f>J5-G5</f>
        <v>3.5</v>
      </c>
      <c r="H16" s="3">
        <f>J5-H5</f>
        <v>14.700000000000003</v>
      </c>
      <c r="I16" s="3">
        <f>J5-I5</f>
        <v>6.3000000000000114</v>
      </c>
      <c r="L16" s="3">
        <f>P5-L5</f>
        <v>-16.500000000000004</v>
      </c>
      <c r="M16" s="3">
        <f>P5-M5</f>
        <v>4.5999999999999979</v>
      </c>
      <c r="N16" s="3">
        <f>P5-N5</f>
        <v>-6.0000000000000036</v>
      </c>
      <c r="O16" s="3">
        <f>P5-O5</f>
        <v>2.1999999999999993</v>
      </c>
    </row>
    <row r="17" spans="1:15" x14ac:dyDescent="0.25">
      <c r="C17" s="2">
        <v>2</v>
      </c>
      <c r="D17" s="2">
        <v>1</v>
      </c>
      <c r="F17" s="3">
        <f>J6-F6</f>
        <v>10.299999999999997</v>
      </c>
      <c r="G17" s="3">
        <f>J6-G6</f>
        <v>-1</v>
      </c>
      <c r="H17" s="3">
        <f>J6-H6</f>
        <v>13.799999999999997</v>
      </c>
      <c r="I17" s="3">
        <f>J6-I6</f>
        <v>1.8999999999999986</v>
      </c>
      <c r="L17" s="3">
        <f>P6-L6</f>
        <v>-10.199999999999996</v>
      </c>
      <c r="M17" s="3">
        <f>P6-M6</f>
        <v>6.6000000000000014</v>
      </c>
      <c r="N17" s="3">
        <f>P6-N6</f>
        <v>-10.399999999999999</v>
      </c>
      <c r="O17" s="3">
        <f>P6-O6</f>
        <v>-3.2999999999999972</v>
      </c>
    </row>
    <row r="18" spans="1:15" x14ac:dyDescent="0.25">
      <c r="C18" s="2">
        <v>3</v>
      </c>
      <c r="D18" s="2">
        <v>0</v>
      </c>
      <c r="F18" s="3">
        <f>J7-F7</f>
        <v>-9.9999999999994316E-2</v>
      </c>
      <c r="G18" s="3">
        <f>J7-G7</f>
        <v>-14.400000000000006</v>
      </c>
      <c r="H18" s="3">
        <f>J7-H7</f>
        <v>-1.9000000000000057</v>
      </c>
      <c r="I18" s="3">
        <f>J7-I7</f>
        <v>-5.5</v>
      </c>
      <c r="L18" s="3">
        <f>P7-L7</f>
        <v>-2.1999999999999993</v>
      </c>
      <c r="M18" s="3">
        <f>P7-M7</f>
        <v>12.200000000000001</v>
      </c>
      <c r="N18" s="3">
        <f>P7-N7</f>
        <v>0.60000000000000142</v>
      </c>
      <c r="O18" s="3">
        <f>P7-O7</f>
        <v>4.5</v>
      </c>
    </row>
    <row r="19" spans="1:15" x14ac:dyDescent="0.25">
      <c r="C19" s="2">
        <v>4</v>
      </c>
      <c r="D19" s="2">
        <v>0</v>
      </c>
      <c r="F19" s="3">
        <f>J8-F8</f>
        <v>-5</v>
      </c>
      <c r="G19" s="3">
        <f>J8-G8</f>
        <v>-11.400000000000006</v>
      </c>
      <c r="H19" s="3">
        <f>J8-H8</f>
        <v>-16.799999999999997</v>
      </c>
      <c r="I19" s="3">
        <f>J8-I8</f>
        <v>-2.2000000000000028</v>
      </c>
      <c r="L19" s="3">
        <f>P8-L8</f>
        <v>4.9000000000000021</v>
      </c>
      <c r="M19" s="3">
        <f>P8-M8</f>
        <v>14.500000000000002</v>
      </c>
      <c r="N19" s="3">
        <f>P8-N8</f>
        <v>17.400000000000002</v>
      </c>
      <c r="O19" s="3">
        <f>P8-O8</f>
        <v>1.9000000000000021</v>
      </c>
    </row>
    <row r="20" spans="1:15" x14ac:dyDescent="0.25">
      <c r="A20" s="2" t="s">
        <v>18</v>
      </c>
      <c r="F20" s="4">
        <f>TTEST(F16:F17,F18:F19,1,3)</f>
        <v>7.8762746936945641E-2</v>
      </c>
      <c r="G20" s="4">
        <f t="shared" ref="G20:O20" si="0">TTEST(G16:G17,G18:G19,1,3)</f>
        <v>2.298045443087899E-2</v>
      </c>
      <c r="H20" s="4">
        <f t="shared" si="0"/>
        <v>9.6772879646599863E-2</v>
      </c>
      <c r="I20" s="4">
        <f t="shared" si="0"/>
        <v>5.544882530705552E-2</v>
      </c>
      <c r="J20" s="4"/>
      <c r="K20" s="4"/>
      <c r="L20" s="4">
        <f t="shared" si="0"/>
        <v>4.5968941194336289E-2</v>
      </c>
      <c r="M20" s="4">
        <f t="shared" si="0"/>
        <v>1.9012619312230986E-2</v>
      </c>
      <c r="N20" s="4">
        <f t="shared" si="0"/>
        <v>0.13680849934307135</v>
      </c>
      <c r="O20" s="4">
        <f t="shared" si="0"/>
        <v>0.19151889375009751</v>
      </c>
    </row>
    <row r="21" spans="1:15" x14ac:dyDescent="0.25">
      <c r="F21" s="3"/>
      <c r="G21" s="3"/>
      <c r="H21" s="3"/>
      <c r="I21" s="3"/>
      <c r="L21" s="3"/>
      <c r="M21" s="3"/>
      <c r="N21" s="3"/>
      <c r="O21" s="3"/>
    </row>
    <row r="22" spans="1:15" x14ac:dyDescent="0.25">
      <c r="A22" s="2" t="s">
        <v>19</v>
      </c>
      <c r="F22" s="2" t="s">
        <v>20</v>
      </c>
    </row>
    <row r="23" spans="1:15" x14ac:dyDescent="0.25">
      <c r="A23" s="2" t="s">
        <v>21</v>
      </c>
      <c r="B23" s="2" t="s">
        <v>22</v>
      </c>
      <c r="F23" s="2" t="s">
        <v>23</v>
      </c>
      <c r="L23" s="2" t="s">
        <v>24</v>
      </c>
    </row>
    <row r="24" spans="1:15" x14ac:dyDescent="0.25">
      <c r="A24" s="5" t="s">
        <v>25</v>
      </c>
      <c r="B24" s="2" t="s">
        <v>26</v>
      </c>
      <c r="F24" s="4">
        <f>TTEST(F5:F6,F7:F8,1,3)</f>
        <v>1.2114505512388757E-3</v>
      </c>
      <c r="G24" s="4"/>
      <c r="H24" s="4"/>
      <c r="I24" s="4"/>
      <c r="J24" s="4"/>
      <c r="K24" s="4"/>
      <c r="L24" s="4">
        <f>TTEST(L5:L6,L7:L8,1,3)</f>
        <v>5.4715962553294681E-3</v>
      </c>
    </row>
    <row r="25" spans="1:15" x14ac:dyDescent="0.25">
      <c r="A25" s="5" t="s">
        <v>27</v>
      </c>
      <c r="B25" s="2" t="s">
        <v>26</v>
      </c>
      <c r="F25" s="4">
        <f>TTEST(G5:G6,G7:G8,1,3)</f>
        <v>3.2220480953500559E-2</v>
      </c>
      <c r="G25" s="4"/>
      <c r="H25" s="4"/>
      <c r="I25" s="4"/>
      <c r="J25" s="4"/>
      <c r="K25" s="4"/>
      <c r="L25" s="4">
        <f>TTEST(M5:M6,M7:M8,1,3)</f>
        <v>3.5898448455380402E-3</v>
      </c>
    </row>
    <row r="26" spans="1:15" x14ac:dyDescent="0.25">
      <c r="A26" s="5" t="s">
        <v>28</v>
      </c>
      <c r="B26" s="2" t="s">
        <v>26</v>
      </c>
      <c r="F26" s="4">
        <f>TTEST(H5:H6,H7:H8,1,3)</f>
        <v>3.0894820468276449E-2</v>
      </c>
      <c r="G26" s="4"/>
      <c r="H26" s="4"/>
      <c r="I26" s="4"/>
      <c r="J26" s="4"/>
      <c r="K26" s="4"/>
      <c r="L26" s="4">
        <f>TTEST(N5:N6,N7:N8,1,3)</f>
        <v>5.1031377060524435E-2</v>
      </c>
    </row>
    <row r="27" spans="1:15" x14ac:dyDescent="0.25">
      <c r="A27" s="5" t="s">
        <v>29</v>
      </c>
      <c r="B27" s="2" t="s">
        <v>26</v>
      </c>
      <c r="F27" s="4">
        <f>TTEST(I5:I6,I7:I8,1,3)</f>
        <v>5.07233322090501E-2</v>
      </c>
      <c r="G27" s="4"/>
      <c r="H27" s="4"/>
      <c r="I27" s="4"/>
      <c r="J27" s="4"/>
      <c r="K27" s="4"/>
      <c r="L27" s="4">
        <f>TTEST(O5:O6,O7:O8,1,3)</f>
        <v>9.6359983336281582E-2</v>
      </c>
    </row>
    <row r="28" spans="1:15" x14ac:dyDescent="0.25">
      <c r="A28" s="5" t="s">
        <v>30</v>
      </c>
      <c r="B28" s="2" t="s">
        <v>26</v>
      </c>
      <c r="F28" s="4">
        <f>TTEST(J5:J6,J7:J8,1,3)</f>
        <v>0.18163544842844742</v>
      </c>
      <c r="G28" s="4"/>
      <c r="H28" s="4"/>
      <c r="I28" s="4"/>
      <c r="J28" s="4"/>
      <c r="K28" s="4"/>
      <c r="L28" s="4">
        <f>TTEST(P5:P6,P7:P8,1,3)</f>
        <v>5.0038522845901191E-2</v>
      </c>
    </row>
    <row r="29" spans="1:15" x14ac:dyDescent="0.25">
      <c r="A29" s="2" t="s">
        <v>31</v>
      </c>
      <c r="B29" s="2" t="s">
        <v>32</v>
      </c>
      <c r="F29" s="4">
        <f>TTEST(F5:F6,G5:G6,1,3)</f>
        <v>9.0764047750955493E-2</v>
      </c>
      <c r="G29" s="4"/>
      <c r="H29" s="4"/>
      <c r="I29" s="4"/>
      <c r="J29" s="4"/>
      <c r="K29" s="4"/>
      <c r="L29" s="4">
        <f>TTEST(L5:L6,M5:M6,1,3)</f>
        <v>3.902024522555763E-3</v>
      </c>
    </row>
    <row r="30" spans="1:15" x14ac:dyDescent="0.25">
      <c r="A30" s="2" t="s">
        <v>31</v>
      </c>
      <c r="B30" s="2" t="s">
        <v>33</v>
      </c>
      <c r="F30" s="4">
        <f>TTEST(F5:F6,H5:H6,1,3)</f>
        <v>0.40583636491338104</v>
      </c>
      <c r="G30" s="4"/>
      <c r="H30" s="4"/>
      <c r="I30" s="4"/>
      <c r="J30" s="4"/>
      <c r="K30" s="4"/>
      <c r="L30" s="4">
        <f>TTEST(L5:L6,N5:N6,1,3)</f>
        <v>0.21090371591346979</v>
      </c>
    </row>
    <row r="31" spans="1:15" x14ac:dyDescent="0.25">
      <c r="A31" s="2" t="s">
        <v>31</v>
      </c>
      <c r="B31" s="2" t="s">
        <v>34</v>
      </c>
      <c r="F31" s="4">
        <f>TTEST(F5:F6,I5:I6,1,3)</f>
        <v>0.11340071453073862</v>
      </c>
      <c r="G31" s="4"/>
      <c r="H31" s="4"/>
      <c r="I31" s="4"/>
      <c r="J31" s="4"/>
      <c r="K31" s="4"/>
      <c r="L31" s="4">
        <f>TTEST(L5:L6,O5:O6,1,3)</f>
        <v>0.10343573039611678</v>
      </c>
    </row>
    <row r="32" spans="1:15" x14ac:dyDescent="0.25">
      <c r="A32" s="2" t="s">
        <v>31</v>
      </c>
      <c r="B32" s="2" t="s">
        <v>35</v>
      </c>
      <c r="F32" s="4">
        <f>TTEST(F5:F6,J5:J6,1,3)</f>
        <v>0.1264359703501112</v>
      </c>
      <c r="G32" s="4"/>
      <c r="H32" s="4"/>
      <c r="I32" s="4"/>
      <c r="J32" s="4"/>
      <c r="K32" s="4"/>
      <c r="L32" s="4">
        <f>TTEST(L5:L6,P5:P6,1,3)</f>
        <v>2.1194016898299195E-2</v>
      </c>
    </row>
    <row r="33" spans="1:12" x14ac:dyDescent="0.25">
      <c r="A33" s="2" t="s">
        <v>36</v>
      </c>
      <c r="B33" s="2" t="s">
        <v>32</v>
      </c>
      <c r="F33" s="4">
        <f>TTEST(F7:F8,G7:G8,1,3)</f>
        <v>7.6964799785862931E-2</v>
      </c>
      <c r="G33" s="4"/>
      <c r="H33" s="4"/>
      <c r="I33" s="4"/>
      <c r="J33" s="4"/>
      <c r="K33" s="4"/>
      <c r="L33" s="4">
        <f>TTEST(L7:L8,M7:M8,1,3)</f>
        <v>2.5326706000021553E-2</v>
      </c>
    </row>
    <row r="34" spans="1:12" x14ac:dyDescent="0.25">
      <c r="A34" s="2" t="s">
        <v>36</v>
      </c>
      <c r="B34" s="2" t="s">
        <v>33</v>
      </c>
      <c r="F34" s="4">
        <f>TTEST(F7:F8,H7:H8,1,3)</f>
        <v>0.22721503289241093</v>
      </c>
      <c r="G34" s="4"/>
      <c r="H34" s="4"/>
      <c r="I34" s="4"/>
      <c r="J34" s="4"/>
      <c r="K34" s="4"/>
      <c r="L34" s="4">
        <f>TTEST(L7:L8,N7:N8,1,3)</f>
        <v>0.22046005214948022</v>
      </c>
    </row>
    <row r="35" spans="1:12" x14ac:dyDescent="0.25">
      <c r="A35" s="2" t="s">
        <v>36</v>
      </c>
      <c r="B35" s="2" t="s">
        <v>34</v>
      </c>
      <c r="F35" s="4">
        <f>TTEST(F7:F8,I7:I8,1,3)</f>
        <v>0.37612198192938773</v>
      </c>
      <c r="G35" s="4"/>
      <c r="H35" s="4"/>
      <c r="I35" s="4"/>
      <c r="J35" s="4"/>
      <c r="K35" s="4"/>
      <c r="L35" s="4">
        <f>TTEST(L7:L8,O7:O8,1,3)</f>
        <v>0.3364752449589441</v>
      </c>
    </row>
    <row r="36" spans="1:12" x14ac:dyDescent="0.25">
      <c r="A36" s="2" t="s">
        <v>36</v>
      </c>
      <c r="B36" s="2" t="s">
        <v>35</v>
      </c>
      <c r="F36" s="6">
        <f>TTEST(F7:F8,J7:J8,1,3)</f>
        <v>0.15406540339187813</v>
      </c>
      <c r="G36" s="4"/>
      <c r="H36" s="6"/>
      <c r="I36" s="6"/>
      <c r="J36" s="6"/>
      <c r="K36" s="6"/>
      <c r="L36" s="6">
        <f>TTEST(L7:L8,P7:P8,1,3)</f>
        <v>0.32312184492020501</v>
      </c>
    </row>
    <row r="37" spans="1:12" x14ac:dyDescent="0.25">
      <c r="F37" s="6"/>
      <c r="G37" s="6"/>
      <c r="H37" s="6"/>
      <c r="I37" s="6"/>
      <c r="J37" s="6"/>
      <c r="K37" s="6"/>
      <c r="L37" s="6"/>
    </row>
    <row r="38" spans="1:12" x14ac:dyDescent="0.25">
      <c r="A38" s="2" t="s">
        <v>37</v>
      </c>
      <c r="B38" s="2" t="s">
        <v>38</v>
      </c>
    </row>
    <row r="39" spans="1:12" x14ac:dyDescent="0.25">
      <c r="B39" s="2" t="s">
        <v>39</v>
      </c>
    </row>
    <row r="40" spans="1:12" x14ac:dyDescent="0.25">
      <c r="B40" s="2" t="s">
        <v>40</v>
      </c>
    </row>
    <row r="41" spans="1:12" x14ac:dyDescent="0.25">
      <c r="B41" s="2" t="s">
        <v>41</v>
      </c>
    </row>
    <row r="42" spans="1:12" x14ac:dyDescent="0.25">
      <c r="B42" s="2" t="s">
        <v>42</v>
      </c>
    </row>
    <row r="43" spans="1:12" x14ac:dyDescent="0.25">
      <c r="B43" s="2" t="s">
        <v>43</v>
      </c>
    </row>
    <row r="44" spans="1:12" x14ac:dyDescent="0.25">
      <c r="B44" s="2" t="s">
        <v>44</v>
      </c>
    </row>
    <row r="45" spans="1:12" x14ac:dyDescent="0.25">
      <c r="B45" s="2" t="s">
        <v>45</v>
      </c>
    </row>
    <row r="46" spans="1:12" x14ac:dyDescent="0.25">
      <c r="B46" s="2" t="s">
        <v>46</v>
      </c>
    </row>
    <row r="48" spans="1:12" x14ac:dyDescent="0.25">
      <c r="A48" s="2" t="s">
        <v>47</v>
      </c>
    </row>
    <row r="49" spans="1:1" x14ac:dyDescent="0.25">
      <c r="A49" s="2" t="s">
        <v>48</v>
      </c>
    </row>
    <row r="50" spans="1:1" x14ac:dyDescent="0.25">
      <c r="A50" s="2" t="s">
        <v>49</v>
      </c>
    </row>
    <row r="51" spans="1:1" x14ac:dyDescent="0.25">
      <c r="A51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Truong</cp:lastModifiedBy>
  <dcterms:created xsi:type="dcterms:W3CDTF">2019-03-15T14:05:57Z</dcterms:created>
  <dcterms:modified xsi:type="dcterms:W3CDTF">2019-03-20T12:33:03Z</dcterms:modified>
</cp:coreProperties>
</file>