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9"/>
  <workbookPr defaultThemeVersion="166925"/>
  <mc:AlternateContent xmlns:mc="http://schemas.openxmlformats.org/markup-compatibility/2006">
    <mc:Choice Requires="x15">
      <x15ac:absPath xmlns:x15ac="http://schemas.microsoft.com/office/spreadsheetml/2010/11/ac" url="/Users/dbhguru/Desktop/DM Book:Wikipedia/VolumeOfFrustums/"/>
    </mc:Choice>
  </mc:AlternateContent>
  <xr:revisionPtr revIDLastSave="0" documentId="13_ncr:1_{93231115-D36E-DE45-96ED-9FAAB7AAE836}" xr6:coauthVersionLast="36" xr6:coauthVersionMax="36" xr10:uidLastSave="{00000000-0000-0000-0000-000000000000}"/>
  <bookViews>
    <workbookView xWindow="220" yWindow="460" windowWidth="48720" windowHeight="27180" tabRatio="500" xr2:uid="{00000000-000D-0000-FFFF-FFFF00000000}"/>
  </bookViews>
  <sheets>
    <sheet name="Tree" sheetId="4" r:id="rId1"/>
    <sheet name="TrunkLeaningAway-UD" sheetId="5" r:id="rId2"/>
    <sheet name="TrunkLeaningAway-DD" sheetId="8" r:id="rId3"/>
    <sheet name="TrunkLeaningAway-UU" sheetId="10" r:id="rId4"/>
    <sheet name="TrunkLeaningToward-UD" sheetId="13" r:id="rId5"/>
    <sheet name="TrunkLeaningToward-DD" sheetId="9" r:id="rId6"/>
    <sheet name="TrunkLeaningToward-UU" sheetId="12" r:id="rId7"/>
    <sheet name="TrunkVertical_UD" sheetId="15" r:id="rId8"/>
    <sheet name="TrunkVertical-DD" sheetId="16" r:id="rId9"/>
    <sheet name="TrunkVertical-UU" sheetId="17" r:id="rId10"/>
    <sheet name="Orientations" sheetId="14" r:id="rId11"/>
    <sheet name="GeneralVolumeEquation" sheetId="18" r:id="rId12"/>
    <sheet name="Measured Trees" sheetId="7" r:id="rId13"/>
  </sheets>
  <calcPr calcId="181029"/>
</workbook>
</file>

<file path=xl/calcChain.xml><?xml version="1.0" encoding="utf-8"?>
<calcChain xmlns="http://schemas.openxmlformats.org/spreadsheetml/2006/main">
  <c r="AF33" i="4" l="1"/>
  <c r="AG33" i="4" s="1"/>
  <c r="AH33" i="4" s="1"/>
  <c r="AI33" i="4" s="1"/>
  <c r="AJ33" i="4" s="1"/>
  <c r="AC45" i="4" l="1"/>
  <c r="AC41" i="4"/>
  <c r="AC42" i="4"/>
  <c r="I52" i="8"/>
  <c r="AC40" i="4" l="1"/>
  <c r="AC44" i="4"/>
  <c r="AC39" i="4"/>
  <c r="AC43" i="4"/>
  <c r="AC38" i="4"/>
  <c r="AC37" i="4"/>
  <c r="J52" i="5"/>
  <c r="L52" i="5"/>
  <c r="K52" i="5"/>
  <c r="D52" i="5"/>
  <c r="N52" i="5" l="1"/>
  <c r="M52" i="5"/>
  <c r="AF58" i="17"/>
  <c r="AF58" i="16"/>
  <c r="V52" i="9"/>
  <c r="AD54" i="13"/>
  <c r="AD52" i="10"/>
  <c r="Y58" i="17" l="1"/>
  <c r="X58" i="17"/>
  <c r="W58" i="17"/>
  <c r="V58" i="17"/>
  <c r="Z58" i="17" l="1"/>
  <c r="P58" i="17"/>
  <c r="Q58" i="17" s="1"/>
  <c r="S58" i="17" l="1"/>
  <c r="R58" i="17"/>
  <c r="X58" i="16"/>
  <c r="V58" i="16"/>
  <c r="Z58" i="16"/>
  <c r="Q58" i="16"/>
  <c r="S58" i="16" s="1"/>
  <c r="W58" i="16" s="1"/>
  <c r="Y58" i="16" s="1"/>
  <c r="P58" i="16"/>
  <c r="X58" i="15"/>
  <c r="N58" i="15"/>
  <c r="O58" i="15" s="1"/>
  <c r="O52" i="9"/>
  <c r="N52" i="9"/>
  <c r="M52" i="9"/>
  <c r="L52" i="9"/>
  <c r="W54" i="13"/>
  <c r="V54" i="13"/>
  <c r="U54" i="13"/>
  <c r="T54" i="13"/>
  <c r="U52" i="8"/>
  <c r="W52" i="8" s="1"/>
  <c r="V62" i="12"/>
  <c r="L62" i="12"/>
  <c r="M62" i="12" s="1"/>
  <c r="AA58" i="17" l="1"/>
  <c r="AD58" i="17" s="1"/>
  <c r="AC58" i="17"/>
  <c r="AB58" i="17"/>
  <c r="R58" i="16"/>
  <c r="AA58" i="16" s="1"/>
  <c r="Q58" i="15"/>
  <c r="U58" i="15" s="1"/>
  <c r="W58" i="15" s="1"/>
  <c r="P58" i="15"/>
  <c r="T58" i="15" s="1"/>
  <c r="V58" i="15" s="1"/>
  <c r="Y58" i="15" s="1"/>
  <c r="AD58" i="15" s="1"/>
  <c r="O62" i="12"/>
  <c r="S62" i="12" s="1"/>
  <c r="U62" i="12" s="1"/>
  <c r="N62" i="12"/>
  <c r="X54" i="13"/>
  <c r="N54" i="13"/>
  <c r="O54" i="13" s="1"/>
  <c r="P54" i="13" s="1"/>
  <c r="P52" i="9"/>
  <c r="F52" i="9"/>
  <c r="G52" i="9" s="1"/>
  <c r="AD58" i="16" l="1"/>
  <c r="AC58" i="16"/>
  <c r="AB58" i="16"/>
  <c r="AB58" i="15"/>
  <c r="AA58" i="15"/>
  <c r="Z58" i="15"/>
  <c r="R62" i="12"/>
  <c r="T62" i="12" s="1"/>
  <c r="Q54" i="13"/>
  <c r="Y54" i="13" s="1"/>
  <c r="I52" i="9"/>
  <c r="H52" i="9"/>
  <c r="Q52" i="9" s="1"/>
  <c r="Y52" i="10"/>
  <c r="N52" i="10"/>
  <c r="X52" i="10"/>
  <c r="T52" i="8"/>
  <c r="W62" i="12" l="1"/>
  <c r="AB62" i="12" s="1"/>
  <c r="AB54" i="13"/>
  <c r="Z54" i="13"/>
  <c r="AA54" i="13"/>
  <c r="T52" i="9"/>
  <c r="S52" i="9"/>
  <c r="R52" i="9"/>
  <c r="Z62" i="12" l="1"/>
  <c r="Y62" i="12"/>
  <c r="X62" i="12"/>
  <c r="X52" i="8"/>
  <c r="N52" i="8"/>
  <c r="I52" i="5"/>
  <c r="X52" i="5"/>
  <c r="O52" i="10"/>
  <c r="O52" i="8"/>
  <c r="Q52" i="10" l="1"/>
  <c r="U52" i="10" s="1"/>
  <c r="W52" i="10" s="1"/>
  <c r="P52" i="10"/>
  <c r="T52" i="10" s="1"/>
  <c r="V52" i="10" s="1"/>
  <c r="Q52" i="8"/>
  <c r="P52" i="8"/>
  <c r="V52" i="8" s="1"/>
  <c r="Y52" i="8" s="1"/>
  <c r="AD52" i="8" s="1"/>
  <c r="O52" i="5"/>
  <c r="P52" i="5" s="1"/>
  <c r="T52" i="5" l="1"/>
  <c r="V52" i="5" s="1"/>
  <c r="Q52" i="5"/>
  <c r="AB52" i="8"/>
  <c r="I6" i="7"/>
  <c r="G6" i="7"/>
  <c r="U52" i="5" l="1"/>
  <c r="W52" i="5" s="1"/>
  <c r="Y52" i="5" s="1"/>
  <c r="AD52" i="5" s="1"/>
  <c r="AB52" i="10"/>
  <c r="Z52" i="10"/>
  <c r="AA52" i="10"/>
  <c r="Z52" i="8"/>
  <c r="AA52" i="8"/>
  <c r="AA52" i="5" l="1"/>
  <c r="AB52" i="5"/>
  <c r="Z52" i="5"/>
</calcChain>
</file>

<file path=xl/sharedStrings.xml><?xml version="1.0" encoding="utf-8"?>
<sst xmlns="http://schemas.openxmlformats.org/spreadsheetml/2006/main" count="310" uniqueCount="75">
  <si>
    <t>Tests of Bushnell</t>
  </si>
  <si>
    <t>Test #</t>
  </si>
  <si>
    <t>Date</t>
  </si>
  <si>
    <t>Location</t>
  </si>
  <si>
    <t>Look Park</t>
  </si>
  <si>
    <t>Tape wrap</t>
  </si>
  <si>
    <t>Difference-in</t>
  </si>
  <si>
    <t>Distance (D)</t>
  </si>
  <si>
    <t>Angle (∂)</t>
  </si>
  <si>
    <t>Reticle reading (M)</t>
  </si>
  <si>
    <t>Diameter (W)</t>
  </si>
  <si>
    <t xml:space="preserve"> </t>
  </si>
  <si>
    <t>CALCULATOR</t>
  </si>
  <si>
    <t>L1</t>
  </si>
  <si>
    <t>L2</t>
  </si>
  <si>
    <t>∂2</t>
  </si>
  <si>
    <t>∂3</t>
  </si>
  <si>
    <t>∂1`</t>
  </si>
  <si>
    <t>L3</t>
  </si>
  <si>
    <t>ß1</t>
  </si>
  <si>
    <t>ß2</t>
  </si>
  <si>
    <t>l1</t>
  </si>
  <si>
    <t>l2</t>
  </si>
  <si>
    <t>M1</t>
  </si>
  <si>
    <t>M2</t>
  </si>
  <si>
    <t>W1</t>
  </si>
  <si>
    <t>W2</t>
  </si>
  <si>
    <t>H</t>
  </si>
  <si>
    <t>Vc</t>
  </si>
  <si>
    <t>Vn</t>
  </si>
  <si>
    <t>Vp</t>
  </si>
  <si>
    <t>Vc = volume of conical frustum</t>
  </si>
  <si>
    <t>Vp = volume of paraboloid frustum</t>
  </si>
  <si>
    <t>Vn = volume on neiloid frustum</t>
  </si>
  <si>
    <t>Manufacturer's Reticle Factor</t>
  </si>
  <si>
    <t>Sv</t>
  </si>
  <si>
    <t>Sv = vertical separation between spots on trunk representing top and base of frustum</t>
  </si>
  <si>
    <t>angle between R1 and L1</t>
  </si>
  <si>
    <t>See Tree for formulas for Vc, Vp, Vn</t>
  </si>
  <si>
    <t>If ∂3 &gt; 0 and 90 - ∂3 &gt; ß1 then trunk leans away from measurer</t>
  </si>
  <si>
    <t>If ∂3 &lt; 0 and 90 - ∂3 &lt; ß2 then trunk leans away from measurer</t>
  </si>
  <si>
    <t>If ∂3 &lt; 0 and 90 - ∂3 = ß2 then trunk is vertical</t>
  </si>
  <si>
    <t>If ∂3 &gt; 0 and 90 - ∂3 = ß1 then trunk is vertical</t>
  </si>
  <si>
    <t>If ∂3 &lt; 0 and 90 - ∂3 &gt; ß2 then trunk leans toward measurer</t>
  </si>
  <si>
    <t>If ∂3 &gt; 0 and 90 - ∂3 &lt; ß1 then trunk leans toward measurer</t>
  </si>
  <si>
    <t xml:space="preserve">The following is a derivation of a general equation for the volume of a regular geometric frustum. The variable p is a shape parameter. P = 1 for cone, p = 1.5 for neiloid, p = 0.5 for paraboloid. </t>
  </si>
  <si>
    <t>p</t>
  </si>
  <si>
    <t>v</t>
  </si>
  <si>
    <t>Vu = user defined taper</t>
  </si>
  <si>
    <t>L4</t>
  </si>
  <si>
    <t>∂4</t>
  </si>
  <si>
    <t>H4</t>
  </si>
  <si>
    <t>H2</t>
  </si>
  <si>
    <t>H1</t>
  </si>
  <si>
    <t>P2-P3</t>
  </si>
  <si>
    <t>P1-P3</t>
  </si>
  <si>
    <t>above base</t>
  </si>
  <si>
    <t>∂1</t>
  </si>
  <si>
    <t>90-∂3</t>
  </si>
  <si>
    <t>Excel Shape Sizes</t>
  </si>
  <si>
    <t>Option</t>
  </si>
  <si>
    <t>Worksheet</t>
  </si>
  <si>
    <t>Vu</t>
  </si>
  <si>
    <t>If ∂3 &lt; 0 and ∂2 &lt; 0 and 90 - |∂3| &gt; ß2 then trunk leans away from measurer</t>
  </si>
  <si>
    <t>If ∂3 &gt; 0 and ∂2 &lt; 0 and 90 - |∂3| &lt; ß1 then trunk leans toward measurer</t>
  </si>
  <si>
    <t>If ∂3 &gt; 0 and ∂2 &gt; 0 and 90 - |∂3| &lt; ß1 then trunk leans toward measurer</t>
  </si>
  <si>
    <t>If ∂3 &gt; 0 and ∂2 &gt; 0 and 90 - |∂3| = ß1 then trunk is vertical</t>
  </si>
  <si>
    <t>If ∂3 &lt; 0 and ∂2 &lt; 0 and 90 - |∂3| = ß2 then trunk leans toward measurer</t>
  </si>
  <si>
    <t>If ∂3 &gt; 0 and ∂2 &lt;0 and 90 - |∂3| = ß1 then trunk is vertical</t>
  </si>
  <si>
    <t>90-|∂3|</t>
  </si>
  <si>
    <t>If ∂3 &lt; 0 and ∂2 &lt; 0 and 90 - |∂3| &lt; ß2 then trunk leans toward measurer</t>
  </si>
  <si>
    <t>If ∂3 &gt; 0 and ∂2=&lt;0 and 90 - |∂3| &gt; ß1 then trunk leans away from measurer</t>
  </si>
  <si>
    <t>If ∂3 &gt; 0 and ∂2&gt;=0 and 90 - |∂3| &gt; ß1 then trunk leans away from measurer</t>
  </si>
  <si>
    <t>p = 1 for cone, P = 0.5 for paraboloid, and p = 1.5 for neiloid.</t>
  </si>
  <si>
    <t xml:space="preserve"> You may enter an ntermendiate value  to get a frustum shape  in between.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</si>
</sst>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0" x14ac:knownFonts="1">
    <font>
      <sz val="12"/>
      <color indexed="8"/>
      <name val="Calibri"/>
      <family val="2"/>
    </font>
    <font>
      <b/>
      <sz val="12"/>
      <color indexed="8"/>
      <name val="Calibri"/>
      <family val="2"/>
    </font>
    <font>
      <b/>
      <sz val="16"/>
      <color indexed="8"/>
      <name val="Calibri"/>
      <family val="2"/>
    </font>
    <font>
      <b/>
      <sz val="14"/>
      <color indexed="8"/>
      <name val="Calibri"/>
      <family val="2"/>
    </font>
    <font>
      <sz val="16"/>
      <color indexed="8"/>
      <name val="Calibri"/>
      <family val="2"/>
    </font>
    <font>
      <b/>
      <sz val="18"/>
      <color indexed="8"/>
      <name val="Calibri"/>
      <family val="2"/>
    </font>
    <font>
      <sz val="18"/>
      <color indexed="8"/>
      <name val="Calibri"/>
      <family val="2"/>
    </font>
    <font>
      <b/>
      <sz val="20"/>
      <color indexed="8"/>
      <name val="Calibri"/>
      <family val="2"/>
    </font>
    <font>
      <b/>
      <sz val="16"/>
      <color rgb="FF000000"/>
      <name val="Calibri"/>
      <family val="2"/>
    </font>
    <font>
      <b/>
      <sz val="16"/>
      <color rgb="FFFF0000"/>
      <name val="Calibri"/>
      <family val="2"/>
    </font>
  </fonts>
  <fills count="4">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1">
    <xf numFmtId="0" fontId="0" fillId="0" borderId="0"/>
  </cellStyleXfs>
  <cellXfs count="54">
    <xf numFmtId="0" fontId="0" fillId="0" borderId="0" xfId="0"/>
    <xf numFmtId="0" fontId="2" fillId="0" borderId="0" xfId="0" applyFont="1"/>
    <xf numFmtId="0" fontId="4" fillId="0" borderId="0" xfId="0" applyFont="1"/>
    <xf numFmtId="0" fontId="3" fillId="0" borderId="0" xfId="0" applyFont="1"/>
    <xf numFmtId="0" fontId="2" fillId="0" borderId="1" xfId="0" applyFont="1" applyBorder="1" applyAlignment="1">
      <alignment horizontal="right"/>
    </xf>
    <xf numFmtId="0" fontId="0" fillId="0" borderId="1" xfId="0" applyBorder="1"/>
    <xf numFmtId="0" fontId="3" fillId="0" borderId="1" xfId="0" applyFont="1" applyBorder="1"/>
    <xf numFmtId="14" fontId="3" fillId="0" borderId="1" xfId="0" applyNumberFormat="1" applyFont="1" applyBorder="1"/>
    <xf numFmtId="14" fontId="3" fillId="0" borderId="1" xfId="0" applyNumberFormat="1" applyFont="1" applyBorder="1" applyAlignment="1">
      <alignment horizontal="right"/>
    </xf>
    <xf numFmtId="0" fontId="5" fillId="2" borderId="6" xfId="0" applyFont="1" applyFill="1" applyBorder="1" applyAlignment="1">
      <alignment horizontal="right"/>
    </xf>
    <xf numFmtId="0" fontId="5" fillId="2" borderId="7" xfId="0" applyFont="1" applyFill="1" applyBorder="1" applyAlignment="1">
      <alignment horizontal="right"/>
    </xf>
    <xf numFmtId="0" fontId="5" fillId="2" borderId="8" xfId="0" applyFont="1" applyFill="1" applyBorder="1" applyAlignment="1">
      <alignment horizontal="right"/>
    </xf>
    <xf numFmtId="0" fontId="7" fillId="0" borderId="0" xfId="0" applyFont="1"/>
    <xf numFmtId="0" fontId="6" fillId="3" borderId="6" xfId="0" applyFont="1" applyFill="1" applyBorder="1"/>
    <xf numFmtId="0" fontId="6" fillId="3" borderId="7" xfId="0" applyFont="1" applyFill="1" applyBorder="1"/>
    <xf numFmtId="0" fontId="6" fillId="2" borderId="7" xfId="0" applyFont="1" applyFill="1" applyBorder="1"/>
    <xf numFmtId="0" fontId="6" fillId="2" borderId="7" xfId="0" quotePrefix="1" applyFont="1" applyFill="1" applyBorder="1"/>
    <xf numFmtId="0" fontId="6" fillId="2" borderId="8" xfId="0" applyFont="1" applyFill="1" applyBorder="1"/>
    <xf numFmtId="0" fontId="5" fillId="0" borderId="0" xfId="0" applyFont="1"/>
    <xf numFmtId="0" fontId="2" fillId="2" borderId="5" xfId="0" applyFont="1" applyFill="1" applyBorder="1"/>
    <xf numFmtId="0" fontId="2" fillId="2" borderId="4" xfId="0" applyFont="1" applyFill="1" applyBorder="1"/>
    <xf numFmtId="0" fontId="2" fillId="2" borderId="3" xfId="0" applyFont="1" applyFill="1" applyBorder="1"/>
    <xf numFmtId="0" fontId="1" fillId="3" borderId="2" xfId="0" applyFont="1" applyFill="1" applyBorder="1"/>
    <xf numFmtId="0" fontId="8" fillId="0" borderId="0" xfId="0" applyFont="1"/>
    <xf numFmtId="0" fontId="1" fillId="3" borderId="2" xfId="0" applyFont="1" applyFill="1" applyBorder="1" applyProtection="1">
      <protection locked="0"/>
    </xf>
    <xf numFmtId="0" fontId="6" fillId="3" borderId="6" xfId="0" applyFont="1" applyFill="1" applyBorder="1" applyProtection="1">
      <protection locked="0"/>
    </xf>
    <xf numFmtId="0" fontId="6" fillId="3" borderId="7" xfId="0" applyFont="1" applyFill="1" applyBorder="1" applyProtection="1">
      <protection locked="0"/>
    </xf>
    <xf numFmtId="0" fontId="7" fillId="0" borderId="0" xfId="0" applyFont="1" applyProtection="1">
      <protection locked="0"/>
    </xf>
    <xf numFmtId="0" fontId="5" fillId="0" borderId="0" xfId="0" applyFont="1" applyProtection="1">
      <protection locked="0"/>
    </xf>
    <xf numFmtId="0" fontId="6" fillId="3" borderId="8" xfId="0" applyFont="1" applyFill="1" applyBorder="1" applyProtection="1">
      <protection locked="0"/>
    </xf>
    <xf numFmtId="0" fontId="6" fillId="2" borderId="6" xfId="0" applyFont="1" applyFill="1" applyBorder="1" applyProtection="1"/>
    <xf numFmtId="0" fontId="1" fillId="2" borderId="2" xfId="0" applyFont="1" applyFill="1" applyBorder="1"/>
    <xf numFmtId="0" fontId="1" fillId="0" borderId="0" xfId="0" applyFont="1"/>
    <xf numFmtId="164" fontId="6" fillId="3" borderId="6" xfId="0" applyNumberFormat="1" applyFont="1" applyFill="1" applyBorder="1" applyProtection="1">
      <protection locked="0"/>
    </xf>
    <xf numFmtId="0" fontId="2" fillId="2" borderId="13" xfId="0" applyFont="1" applyFill="1" applyBorder="1"/>
    <xf numFmtId="0" fontId="2" fillId="2" borderId="9" xfId="0" applyFont="1" applyFill="1" applyBorder="1" applyAlignment="1">
      <alignment horizontal="right"/>
    </xf>
    <xf numFmtId="0" fontId="2" fillId="2" borderId="10" xfId="0" applyFont="1" applyFill="1" applyBorder="1" applyAlignment="1">
      <alignment horizontal="right"/>
    </xf>
    <xf numFmtId="0" fontId="2" fillId="2" borderId="11" xfId="0" applyFont="1" applyFill="1" applyBorder="1" applyAlignment="1">
      <alignment horizontal="right"/>
    </xf>
    <xf numFmtId="0" fontId="2" fillId="2" borderId="0" xfId="0" applyFont="1" applyFill="1" applyBorder="1"/>
    <xf numFmtId="0" fontId="0" fillId="2" borderId="14" xfId="0" applyFill="1" applyBorder="1"/>
    <xf numFmtId="0" fontId="0" fillId="2" borderId="16" xfId="0" applyFill="1" applyBorder="1"/>
    <xf numFmtId="0" fontId="2" fillId="2" borderId="17" xfId="0" applyFont="1" applyFill="1" applyBorder="1" applyAlignment="1">
      <alignment horizontal="right"/>
    </xf>
    <xf numFmtId="0" fontId="2" fillId="2" borderId="18" xfId="0" applyFont="1" applyFill="1" applyBorder="1"/>
    <xf numFmtId="0" fontId="0" fillId="2" borderId="19" xfId="0" applyFill="1" applyBorder="1"/>
    <xf numFmtId="0" fontId="2" fillId="2" borderId="20" xfId="0" applyFont="1" applyFill="1" applyBorder="1"/>
    <xf numFmtId="0" fontId="2" fillId="2" borderId="21" xfId="0" applyFont="1" applyFill="1" applyBorder="1"/>
    <xf numFmtId="0" fontId="2" fillId="2" borderId="22" xfId="0" applyFont="1" applyFill="1" applyBorder="1"/>
    <xf numFmtId="0" fontId="2" fillId="2" borderId="15" xfId="0" applyFont="1" applyFill="1" applyBorder="1"/>
    <xf numFmtId="0" fontId="2" fillId="2" borderId="2" xfId="0" applyFont="1" applyFill="1" applyBorder="1" applyAlignment="1">
      <alignment horizontal="right"/>
    </xf>
    <xf numFmtId="0" fontId="0" fillId="2" borderId="3" xfId="0" applyFill="1" applyBorder="1"/>
    <xf numFmtId="2" fontId="2" fillId="2" borderId="13" xfId="0" applyNumberFormat="1" applyFont="1" applyFill="1" applyBorder="1"/>
    <xf numFmtId="0" fontId="2" fillId="3" borderId="12" xfId="0" applyFont="1" applyFill="1" applyBorder="1" applyProtection="1">
      <protection locked="0"/>
    </xf>
    <xf numFmtId="0" fontId="2" fillId="3" borderId="13" xfId="0" applyFont="1" applyFill="1" applyBorder="1" applyProtection="1">
      <protection locked="0"/>
    </xf>
    <xf numFmtId="0" fontId="9" fillId="3" borderId="13" xfId="0" applyFont="1" applyFill="1" applyBorder="1" applyProtection="1">
      <protection locked="0"/>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685800</xdr:colOff>
      <xdr:row>54</xdr:row>
      <xdr:rowOff>88900</xdr:rowOff>
    </xdr:from>
    <xdr:to>
      <xdr:col>6</xdr:col>
      <xdr:colOff>749300</xdr:colOff>
      <xdr:row>54</xdr:row>
      <xdr:rowOff>114300</xdr:rowOff>
    </xdr:to>
    <xdr:cxnSp macro="">
      <xdr:nvCxnSpPr>
        <xdr:cNvPr id="4" name="Straight Connector 3">
          <a:extLst>
            <a:ext uri="{FF2B5EF4-FFF2-40B4-BE49-F238E27FC236}">
              <a16:creationId xmlns:a16="http://schemas.microsoft.com/office/drawing/2014/main" id="{53803804-0494-6B47-BE46-A43E87626F89}"/>
            </a:ext>
          </a:extLst>
        </xdr:cNvPr>
        <xdr:cNvCxnSpPr/>
      </xdr:nvCxnSpPr>
      <xdr:spPr>
        <a:xfrm flipH="1" flipV="1">
          <a:off x="4813300" y="10858500"/>
          <a:ext cx="889000" cy="25400"/>
        </a:xfrm>
        <a:prstGeom prst="line">
          <a:avLst/>
        </a:prstGeom>
        <a:ln w="25400">
          <a:solidFill>
            <a:srgbClr val="FFFF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6</xdr:col>
      <xdr:colOff>342900</xdr:colOff>
      <xdr:row>20</xdr:row>
      <xdr:rowOff>63500</xdr:rowOff>
    </xdr:from>
    <xdr:to>
      <xdr:col>21</xdr:col>
      <xdr:colOff>76200</xdr:colOff>
      <xdr:row>45</xdr:row>
      <xdr:rowOff>101600</xdr:rowOff>
    </xdr:to>
    <xdr:pic>
      <xdr:nvPicPr>
        <xdr:cNvPr id="2640" name="Picture 9">
          <a:extLst>
            <a:ext uri="{FF2B5EF4-FFF2-40B4-BE49-F238E27FC236}">
              <a16:creationId xmlns:a16="http://schemas.microsoft.com/office/drawing/2014/main" id="{ABA2BF71-2B07-AE4C-BABC-04A8DBF049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95900" y="4889500"/>
          <a:ext cx="12115800" cy="599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355600</xdr:colOff>
      <xdr:row>17</xdr:row>
      <xdr:rowOff>76200</xdr:rowOff>
    </xdr:from>
    <xdr:to>
      <xdr:col>21</xdr:col>
      <xdr:colOff>63500</xdr:colOff>
      <xdr:row>20</xdr:row>
      <xdr:rowOff>63500</xdr:rowOff>
    </xdr:to>
    <xdr:sp macro="" textlink="">
      <xdr:nvSpPr>
        <xdr:cNvPr id="11" name="TextBox 10">
          <a:extLst>
            <a:ext uri="{FF2B5EF4-FFF2-40B4-BE49-F238E27FC236}">
              <a16:creationId xmlns:a16="http://schemas.microsoft.com/office/drawing/2014/main" id="{8D492F21-2F3D-204C-95BA-18EB2497EC86}"/>
            </a:ext>
          </a:extLst>
        </xdr:cNvPr>
        <xdr:cNvSpPr txBox="1"/>
      </xdr:nvSpPr>
      <xdr:spPr>
        <a:xfrm>
          <a:off x="5308600" y="4597400"/>
          <a:ext cx="120904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Equations used in the Calculations worksheet are listed below. The reticle formulas permit measuring diameters aloft</a:t>
          </a:r>
        </a:p>
      </xdr:txBody>
    </xdr:sp>
    <xdr:clientData/>
  </xdr:twoCellAnchor>
  <xdr:twoCellAnchor editAs="oneCell">
    <xdr:from>
      <xdr:col>17</xdr:col>
      <xdr:colOff>685800</xdr:colOff>
      <xdr:row>32</xdr:row>
      <xdr:rowOff>88900</xdr:rowOff>
    </xdr:from>
    <xdr:to>
      <xdr:col>20</xdr:col>
      <xdr:colOff>685800</xdr:colOff>
      <xdr:row>40</xdr:row>
      <xdr:rowOff>50800</xdr:rowOff>
    </xdr:to>
    <xdr:pic>
      <xdr:nvPicPr>
        <xdr:cNvPr id="2642" name="Picture 11">
          <a:extLst>
            <a:ext uri="{FF2B5EF4-FFF2-40B4-BE49-F238E27FC236}">
              <a16:creationId xmlns:a16="http://schemas.microsoft.com/office/drawing/2014/main" id="{8B0C4287-264D-9542-81C5-F771F493CE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719300" y="7353300"/>
          <a:ext cx="2476500" cy="207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12700</xdr:colOff>
      <xdr:row>43</xdr:row>
      <xdr:rowOff>50800</xdr:rowOff>
    </xdr:from>
    <xdr:to>
      <xdr:col>21</xdr:col>
      <xdr:colOff>152400</xdr:colOff>
      <xdr:row>45</xdr:row>
      <xdr:rowOff>165100</xdr:rowOff>
    </xdr:to>
    <xdr:sp macro="" textlink="">
      <xdr:nvSpPr>
        <xdr:cNvPr id="13" name="TextBox 12">
          <a:extLst>
            <a:ext uri="{FF2B5EF4-FFF2-40B4-BE49-F238E27FC236}">
              <a16:creationId xmlns:a16="http://schemas.microsoft.com/office/drawing/2014/main" id="{D5107FF9-DB8C-E141-8BC6-C2C118CE6753}"/>
            </a:ext>
          </a:extLst>
        </xdr:cNvPr>
        <xdr:cNvSpPr txBox="1"/>
      </xdr:nvSpPr>
      <xdr:spPr>
        <a:xfrm>
          <a:off x="15697200" y="9550400"/>
          <a:ext cx="1790700"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Form Factor</a:t>
          </a:r>
        </a:p>
      </xdr:txBody>
    </xdr:sp>
    <xdr:clientData/>
  </xdr:twoCellAnchor>
  <xdr:twoCellAnchor>
    <xdr:from>
      <xdr:col>7</xdr:col>
      <xdr:colOff>698500</xdr:colOff>
      <xdr:row>2</xdr:row>
      <xdr:rowOff>152400</xdr:rowOff>
    </xdr:from>
    <xdr:to>
      <xdr:col>8</xdr:col>
      <xdr:colOff>685800</xdr:colOff>
      <xdr:row>15</xdr:row>
      <xdr:rowOff>63500</xdr:rowOff>
    </xdr:to>
    <xdr:cxnSp macro="">
      <xdr:nvCxnSpPr>
        <xdr:cNvPr id="3" name="Straight Connector 2">
          <a:extLst>
            <a:ext uri="{FF2B5EF4-FFF2-40B4-BE49-F238E27FC236}">
              <a16:creationId xmlns:a16="http://schemas.microsoft.com/office/drawing/2014/main" id="{91AA731C-1D1C-EE43-84FD-B5CACF8421F3}"/>
            </a:ext>
          </a:extLst>
        </xdr:cNvPr>
        <xdr:cNvCxnSpPr/>
      </xdr:nvCxnSpPr>
      <xdr:spPr>
        <a:xfrm flipH="1">
          <a:off x="6477000" y="558800"/>
          <a:ext cx="812800" cy="2552700"/>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76200</xdr:colOff>
      <xdr:row>2</xdr:row>
      <xdr:rowOff>114300</xdr:rowOff>
    </xdr:from>
    <xdr:to>
      <xdr:col>11</xdr:col>
      <xdr:colOff>673100</xdr:colOff>
      <xdr:row>15</xdr:row>
      <xdr:rowOff>12700</xdr:rowOff>
    </xdr:to>
    <xdr:cxnSp macro="">
      <xdr:nvCxnSpPr>
        <xdr:cNvPr id="6" name="Straight Connector 5">
          <a:extLst>
            <a:ext uri="{FF2B5EF4-FFF2-40B4-BE49-F238E27FC236}">
              <a16:creationId xmlns:a16="http://schemas.microsoft.com/office/drawing/2014/main" id="{12B24B95-A7CB-B443-84EE-E8F0CC40591A}"/>
            </a:ext>
          </a:extLst>
        </xdr:cNvPr>
        <xdr:cNvCxnSpPr/>
      </xdr:nvCxnSpPr>
      <xdr:spPr>
        <a:xfrm>
          <a:off x="9156700" y="520700"/>
          <a:ext cx="596900" cy="2540000"/>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698500</xdr:colOff>
      <xdr:row>1</xdr:row>
      <xdr:rowOff>38100</xdr:rowOff>
    </xdr:from>
    <xdr:to>
      <xdr:col>11</xdr:col>
      <xdr:colOff>88900</xdr:colOff>
      <xdr:row>3</xdr:row>
      <xdr:rowOff>76200</xdr:rowOff>
    </xdr:to>
    <xdr:sp macro="" textlink="">
      <xdr:nvSpPr>
        <xdr:cNvPr id="8" name="Oval 7">
          <a:extLst>
            <a:ext uri="{FF2B5EF4-FFF2-40B4-BE49-F238E27FC236}">
              <a16:creationId xmlns:a16="http://schemas.microsoft.com/office/drawing/2014/main" id="{52FE7AB4-A11C-A640-894C-0E71BD4E126D}"/>
            </a:ext>
          </a:extLst>
        </xdr:cNvPr>
        <xdr:cNvSpPr/>
      </xdr:nvSpPr>
      <xdr:spPr>
        <a:xfrm>
          <a:off x="7302500" y="241300"/>
          <a:ext cx="1866900" cy="44450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twoCellAnchor>
    <xdr:from>
      <xdr:col>7</xdr:col>
      <xdr:colOff>698500</xdr:colOff>
      <xdr:row>13</xdr:row>
      <xdr:rowOff>177800</xdr:rowOff>
    </xdr:from>
    <xdr:to>
      <xdr:col>11</xdr:col>
      <xdr:colOff>660400</xdr:colOff>
      <xdr:row>16</xdr:row>
      <xdr:rowOff>88900</xdr:rowOff>
    </xdr:to>
    <xdr:sp macro="" textlink="">
      <xdr:nvSpPr>
        <xdr:cNvPr id="14" name="Oval 13">
          <a:extLst>
            <a:ext uri="{FF2B5EF4-FFF2-40B4-BE49-F238E27FC236}">
              <a16:creationId xmlns:a16="http://schemas.microsoft.com/office/drawing/2014/main" id="{10D5AE4D-C857-8240-B7A7-B8382FCF2409}"/>
            </a:ext>
          </a:extLst>
        </xdr:cNvPr>
        <xdr:cNvSpPr/>
      </xdr:nvSpPr>
      <xdr:spPr>
        <a:xfrm>
          <a:off x="6477000" y="2819400"/>
          <a:ext cx="3263900" cy="520700"/>
        </a:xfrm>
        <a:prstGeom prst="ellipse">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clientData/>
  </xdr:twoCellAnchor>
  <xdr:twoCellAnchor>
    <xdr:from>
      <xdr:col>8</xdr:col>
      <xdr:colOff>698500</xdr:colOff>
      <xdr:row>2</xdr:row>
      <xdr:rowOff>57150</xdr:rowOff>
    </xdr:from>
    <xdr:to>
      <xdr:col>11</xdr:col>
      <xdr:colOff>88900</xdr:colOff>
      <xdr:row>2</xdr:row>
      <xdr:rowOff>57150</xdr:rowOff>
    </xdr:to>
    <xdr:cxnSp macro="">
      <xdr:nvCxnSpPr>
        <xdr:cNvPr id="10" name="Straight Connector 9">
          <a:extLst>
            <a:ext uri="{FF2B5EF4-FFF2-40B4-BE49-F238E27FC236}">
              <a16:creationId xmlns:a16="http://schemas.microsoft.com/office/drawing/2014/main" id="{AE3333CE-E4EB-D24F-90E6-A5D75360A4C3}"/>
            </a:ext>
          </a:extLst>
        </xdr:cNvPr>
        <xdr:cNvCxnSpPr>
          <a:stCxn id="8" idx="2"/>
          <a:endCxn id="8" idx="6"/>
        </xdr:cNvCxnSpPr>
      </xdr:nvCxnSpPr>
      <xdr:spPr>
        <a:xfrm>
          <a:off x="7302500" y="463550"/>
          <a:ext cx="1866900" cy="0"/>
        </a:xfrm>
        <a:prstGeom prst="line">
          <a:avLst/>
        </a:prstGeom>
        <a:ln w="222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12700</xdr:colOff>
      <xdr:row>2</xdr:row>
      <xdr:rowOff>117103</xdr:rowOff>
    </xdr:from>
    <xdr:to>
      <xdr:col>10</xdr:col>
      <xdr:colOff>63500</xdr:colOff>
      <xdr:row>15</xdr:row>
      <xdr:rowOff>76200</xdr:rowOff>
    </xdr:to>
    <xdr:cxnSp macro="">
      <xdr:nvCxnSpPr>
        <xdr:cNvPr id="16" name="Straight Connector 15">
          <a:extLst>
            <a:ext uri="{FF2B5EF4-FFF2-40B4-BE49-F238E27FC236}">
              <a16:creationId xmlns:a16="http://schemas.microsoft.com/office/drawing/2014/main" id="{992F8170-7C7C-F04C-9981-01A7A4307822}"/>
            </a:ext>
          </a:extLst>
        </xdr:cNvPr>
        <xdr:cNvCxnSpPr>
          <a:stCxn id="27" idx="2"/>
        </xdr:cNvCxnSpPr>
      </xdr:nvCxnSpPr>
      <xdr:spPr>
        <a:xfrm flipH="1">
          <a:off x="8267700" y="650503"/>
          <a:ext cx="50800" cy="3235697"/>
        </a:xfrm>
        <a:prstGeom prst="line">
          <a:avLst/>
        </a:prstGeom>
        <a:ln w="22225"/>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698500</xdr:colOff>
      <xdr:row>15</xdr:row>
      <xdr:rowOff>31750</xdr:rowOff>
    </xdr:from>
    <xdr:to>
      <xdr:col>11</xdr:col>
      <xdr:colOff>660400</xdr:colOff>
      <xdr:row>15</xdr:row>
      <xdr:rowOff>31750</xdr:rowOff>
    </xdr:to>
    <xdr:cxnSp macro="">
      <xdr:nvCxnSpPr>
        <xdr:cNvPr id="19" name="Straight Connector 18">
          <a:extLst>
            <a:ext uri="{FF2B5EF4-FFF2-40B4-BE49-F238E27FC236}">
              <a16:creationId xmlns:a16="http://schemas.microsoft.com/office/drawing/2014/main" id="{D5843779-5F4D-D644-B199-04C428109C57}"/>
            </a:ext>
          </a:extLst>
        </xdr:cNvPr>
        <xdr:cNvCxnSpPr>
          <a:stCxn id="14" idx="2"/>
          <a:endCxn id="14" idx="6"/>
        </xdr:cNvCxnSpPr>
      </xdr:nvCxnSpPr>
      <xdr:spPr>
        <a:xfrm>
          <a:off x="6477000" y="3079750"/>
          <a:ext cx="3263900" cy="0"/>
        </a:xfrm>
        <a:prstGeom prst="line">
          <a:avLst/>
        </a:prstGeom>
        <a:ln w="22225"/>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685800</xdr:colOff>
      <xdr:row>1</xdr:row>
      <xdr:rowOff>69850</xdr:rowOff>
    </xdr:from>
    <xdr:ext cx="406400" cy="250453"/>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B7664C09-FA70-0342-BC36-61E1EE640510}"/>
                </a:ext>
              </a:extLst>
            </xdr:cNvPr>
            <xdr:cNvSpPr txBox="1"/>
          </xdr:nvSpPr>
          <xdr:spPr>
            <a:xfrm>
              <a:off x="8115300" y="27305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𝑫</m:t>
                        </m:r>
                      </m:e>
                      <m:sub>
                        <m:r>
                          <a:rPr lang="en-US" sz="1600" b="1" i="1">
                            <a:latin typeface="Cambria Math" panose="02040503050406030204" pitchFamily="18" charset="0"/>
                          </a:rPr>
                          <m:t>𝟏</m:t>
                        </m:r>
                      </m:sub>
                    </m:sSub>
                  </m:oMath>
                </m:oMathPara>
              </a14:m>
              <a:endParaRPr lang="en-US" sz="1600" b="1"/>
            </a:p>
          </xdr:txBody>
        </xdr:sp>
      </mc:Choice>
      <mc:Fallback xmlns="">
        <xdr:sp macro="" textlink="">
          <xdr:nvSpPr>
            <xdr:cNvPr id="27" name="TextBox 26">
              <a:extLst>
                <a:ext uri="{FF2B5EF4-FFF2-40B4-BE49-F238E27FC236}">
                  <a16:creationId xmlns:a16="http://schemas.microsoft.com/office/drawing/2014/main" id="{B7664C09-FA70-0342-BC36-61E1EE640510}"/>
                </a:ext>
              </a:extLst>
            </xdr:cNvPr>
            <xdr:cNvSpPr txBox="1"/>
          </xdr:nvSpPr>
          <xdr:spPr>
            <a:xfrm>
              <a:off x="8115300" y="27305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𝑫_𝟏</a:t>
              </a:r>
              <a:endParaRPr lang="en-US" sz="1600" b="1"/>
            </a:p>
          </xdr:txBody>
        </xdr:sp>
      </mc:Fallback>
    </mc:AlternateContent>
    <xdr:clientData/>
  </xdr:oneCellAnchor>
  <xdr:oneCellAnchor>
    <xdr:from>
      <xdr:col>9</xdr:col>
      <xdr:colOff>647700</xdr:colOff>
      <xdr:row>15</xdr:row>
      <xdr:rowOff>38100</xdr:rowOff>
    </xdr:from>
    <xdr:ext cx="406400" cy="250453"/>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AA79CBBA-029C-7D49-9FC9-4934C1DDDDEB}"/>
                </a:ext>
              </a:extLst>
            </xdr:cNvPr>
            <xdr:cNvSpPr txBox="1"/>
          </xdr:nvSpPr>
          <xdr:spPr>
            <a:xfrm>
              <a:off x="8077200" y="30861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𝑫</m:t>
                        </m:r>
                      </m:e>
                      <m:sub>
                        <m:r>
                          <a:rPr lang="en-US" sz="1600" b="1" i="1">
                            <a:latin typeface="Cambria Math" panose="02040503050406030204" pitchFamily="18" charset="0"/>
                          </a:rPr>
                          <m:t>𝟐</m:t>
                        </m:r>
                      </m:sub>
                    </m:sSub>
                  </m:oMath>
                </m:oMathPara>
              </a14:m>
              <a:endParaRPr lang="en-US" sz="1600" b="1"/>
            </a:p>
          </xdr:txBody>
        </xdr:sp>
      </mc:Choice>
      <mc:Fallback xmlns="">
        <xdr:sp macro="" textlink="">
          <xdr:nvSpPr>
            <xdr:cNvPr id="30" name="TextBox 29">
              <a:extLst>
                <a:ext uri="{FF2B5EF4-FFF2-40B4-BE49-F238E27FC236}">
                  <a16:creationId xmlns:a16="http://schemas.microsoft.com/office/drawing/2014/main" id="{AA79CBBA-029C-7D49-9FC9-4934C1DDDDEB}"/>
                </a:ext>
              </a:extLst>
            </xdr:cNvPr>
            <xdr:cNvSpPr txBox="1"/>
          </xdr:nvSpPr>
          <xdr:spPr>
            <a:xfrm>
              <a:off x="8077200" y="30861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𝑫_𝟐</a:t>
              </a:r>
              <a:endParaRPr lang="en-US" sz="1600" b="1"/>
            </a:p>
          </xdr:txBody>
        </xdr:sp>
      </mc:Fallback>
    </mc:AlternateContent>
    <xdr:clientData/>
  </xdr:oneCellAnchor>
  <xdr:oneCellAnchor>
    <xdr:from>
      <xdr:col>9</xdr:col>
      <xdr:colOff>812800</xdr:colOff>
      <xdr:row>7</xdr:row>
      <xdr:rowOff>82550</xdr:rowOff>
    </xdr:from>
    <xdr:ext cx="406400" cy="250453"/>
    <mc:AlternateContent xmlns:mc="http://schemas.openxmlformats.org/markup-compatibility/2006" xmlns:a14="http://schemas.microsoft.com/office/drawing/2010/main">
      <mc:Choice Requires="a14">
        <xdr:sp macro="" textlink="">
          <xdr:nvSpPr>
            <xdr:cNvPr id="33" name="TextBox 32">
              <a:extLst>
                <a:ext uri="{FF2B5EF4-FFF2-40B4-BE49-F238E27FC236}">
                  <a16:creationId xmlns:a16="http://schemas.microsoft.com/office/drawing/2014/main" id="{224B6839-19DE-4E4B-938A-BA317CF51356}"/>
                </a:ext>
              </a:extLst>
            </xdr:cNvPr>
            <xdr:cNvSpPr txBox="1"/>
          </xdr:nvSpPr>
          <xdr:spPr>
            <a:xfrm>
              <a:off x="8242300" y="150495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600" b="1" i="1">
                        <a:latin typeface="Cambria Math" panose="02040503050406030204" pitchFamily="18" charset="0"/>
                      </a:rPr>
                      <m:t>𝑯</m:t>
                    </m:r>
                  </m:oMath>
                </m:oMathPara>
              </a14:m>
              <a:endParaRPr lang="en-US" sz="1600" b="1"/>
            </a:p>
          </xdr:txBody>
        </xdr:sp>
      </mc:Choice>
      <mc:Fallback xmlns="">
        <xdr:sp macro="" textlink="">
          <xdr:nvSpPr>
            <xdr:cNvPr id="33" name="TextBox 32">
              <a:extLst>
                <a:ext uri="{FF2B5EF4-FFF2-40B4-BE49-F238E27FC236}">
                  <a16:creationId xmlns:a16="http://schemas.microsoft.com/office/drawing/2014/main" id="{224B6839-19DE-4E4B-938A-BA317CF51356}"/>
                </a:ext>
              </a:extLst>
            </xdr:cNvPr>
            <xdr:cNvSpPr txBox="1"/>
          </xdr:nvSpPr>
          <xdr:spPr>
            <a:xfrm>
              <a:off x="8242300" y="150495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𝑯</a:t>
              </a:r>
              <a:endParaRPr lang="en-US" sz="1600" b="1"/>
            </a:p>
          </xdr:txBody>
        </xdr:sp>
      </mc:Fallback>
    </mc:AlternateContent>
    <xdr:clientData/>
  </xdr:oneCellAnchor>
  <xdr:twoCellAnchor>
    <xdr:from>
      <xdr:col>12</xdr:col>
      <xdr:colOff>787400</xdr:colOff>
      <xdr:row>1</xdr:row>
      <xdr:rowOff>152400</xdr:rowOff>
    </xdr:from>
    <xdr:to>
      <xdr:col>20</xdr:col>
      <xdr:colOff>355600</xdr:colOff>
      <xdr:row>14</xdr:row>
      <xdr:rowOff>50800</xdr:rowOff>
    </xdr:to>
    <xdr:sp macro="" textlink="">
      <xdr:nvSpPr>
        <xdr:cNvPr id="31" name="TextBox 30">
          <a:extLst>
            <a:ext uri="{FF2B5EF4-FFF2-40B4-BE49-F238E27FC236}">
              <a16:creationId xmlns:a16="http://schemas.microsoft.com/office/drawing/2014/main" id="{C9430D0D-C3E0-2A4E-9E2F-D764EA53D60E}"/>
            </a:ext>
          </a:extLst>
        </xdr:cNvPr>
        <xdr:cNvSpPr txBox="1"/>
      </xdr:nvSpPr>
      <xdr:spPr>
        <a:xfrm>
          <a:off x="10693400" y="355600"/>
          <a:ext cx="6172200" cy="3302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The volume of the  frustum</a:t>
          </a:r>
          <a:r>
            <a:rPr lang="en-US" sz="1600" b="1" baseline="0"/>
            <a:t>  in the diagarm to the left can be modeled as a conical, paraboloid, or neiloid shape. The formulas for these three standard forms is shown below.</a:t>
          </a:r>
        </a:p>
        <a:p>
          <a:endParaRPr lang="en-US" sz="1600" b="1" baseline="0"/>
        </a:p>
        <a:p>
          <a:r>
            <a:rPr lang="en-US" sz="1600" b="1" baseline="0"/>
            <a:t>Measuring the height of the frustum using laser and clinomter employes the sine-based formula.           and          are measured relative to eye height so that                                     is the vertical separation of the base from the top.</a:t>
          </a:r>
        </a:p>
        <a:p>
          <a:endParaRPr lang="en-US" sz="1600" b="1" baseline="0"/>
        </a:p>
        <a:p>
          <a:r>
            <a:rPr lang="en-US" sz="1600" b="1" baseline="0"/>
            <a:t>Measuirng the diameters from a distance employs  either of the first two reticle formulas in the box below. </a:t>
          </a:r>
          <a:endParaRPr lang="en-US" sz="1600" b="1"/>
        </a:p>
      </xdr:txBody>
    </xdr:sp>
    <xdr:clientData/>
  </xdr:twoCellAnchor>
  <xdr:oneCellAnchor>
    <xdr:from>
      <xdr:col>16</xdr:col>
      <xdr:colOff>457200</xdr:colOff>
      <xdr:row>6</xdr:row>
      <xdr:rowOff>254000</xdr:rowOff>
    </xdr:from>
    <xdr:ext cx="406400" cy="250453"/>
    <mc:AlternateContent xmlns:mc="http://schemas.openxmlformats.org/markup-compatibility/2006" xmlns:a14="http://schemas.microsoft.com/office/drawing/2010/main">
      <mc:Choice Requires="a14">
        <xdr:sp macro="" textlink="">
          <xdr:nvSpPr>
            <xdr:cNvPr id="35" name="TextBox 34">
              <a:extLst>
                <a:ext uri="{FF2B5EF4-FFF2-40B4-BE49-F238E27FC236}">
                  <a16:creationId xmlns:a16="http://schemas.microsoft.com/office/drawing/2014/main" id="{68C59B9B-8BF3-4148-996D-8086FA94145B}"/>
                </a:ext>
              </a:extLst>
            </xdr:cNvPr>
            <xdr:cNvSpPr txBox="1"/>
          </xdr:nvSpPr>
          <xdr:spPr>
            <a:xfrm>
              <a:off x="13665200" y="16637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𝑯</m:t>
                        </m:r>
                      </m:e>
                      <m:sub>
                        <m:r>
                          <a:rPr lang="en-US" sz="1600" b="1" i="1">
                            <a:latin typeface="Cambria Math" panose="02040503050406030204" pitchFamily="18" charset="0"/>
                          </a:rPr>
                          <m:t>𝟏</m:t>
                        </m:r>
                      </m:sub>
                    </m:sSub>
                  </m:oMath>
                </m:oMathPara>
              </a14:m>
              <a:endParaRPr lang="en-US" sz="1600" b="1"/>
            </a:p>
          </xdr:txBody>
        </xdr:sp>
      </mc:Choice>
      <mc:Fallback xmlns="">
        <xdr:sp macro="" textlink="">
          <xdr:nvSpPr>
            <xdr:cNvPr id="35" name="TextBox 34">
              <a:extLst>
                <a:ext uri="{FF2B5EF4-FFF2-40B4-BE49-F238E27FC236}">
                  <a16:creationId xmlns:a16="http://schemas.microsoft.com/office/drawing/2014/main" id="{68C59B9B-8BF3-4148-996D-8086FA94145B}"/>
                </a:ext>
              </a:extLst>
            </xdr:cNvPr>
            <xdr:cNvSpPr txBox="1"/>
          </xdr:nvSpPr>
          <xdr:spPr>
            <a:xfrm>
              <a:off x="13665200" y="16637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𝑯_𝟏</a:t>
              </a:r>
              <a:endParaRPr lang="en-US" sz="1600" b="1"/>
            </a:p>
          </xdr:txBody>
        </xdr:sp>
      </mc:Fallback>
    </mc:AlternateContent>
    <xdr:clientData/>
  </xdr:oneCellAnchor>
  <xdr:oneCellAnchor>
    <xdr:from>
      <xdr:col>11</xdr:col>
      <xdr:colOff>787400</xdr:colOff>
      <xdr:row>14</xdr:row>
      <xdr:rowOff>101600</xdr:rowOff>
    </xdr:from>
    <xdr:ext cx="406400" cy="250453"/>
    <mc:AlternateContent xmlns:mc="http://schemas.openxmlformats.org/markup-compatibility/2006" xmlns:a14="http://schemas.microsoft.com/office/drawing/2010/main">
      <mc:Choice Requires="a14">
        <xdr:sp macro="" textlink="">
          <xdr:nvSpPr>
            <xdr:cNvPr id="36" name="TextBox 35">
              <a:extLst>
                <a:ext uri="{FF2B5EF4-FFF2-40B4-BE49-F238E27FC236}">
                  <a16:creationId xmlns:a16="http://schemas.microsoft.com/office/drawing/2014/main" id="{101D407C-7A7E-6D45-82DB-27C049C5CF91}"/>
                </a:ext>
              </a:extLst>
            </xdr:cNvPr>
            <xdr:cNvSpPr txBox="1"/>
          </xdr:nvSpPr>
          <xdr:spPr>
            <a:xfrm>
              <a:off x="9867900" y="29464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𝑯</m:t>
                        </m:r>
                      </m:e>
                      <m:sub>
                        <m:r>
                          <a:rPr lang="en-US" sz="1600" b="1" i="1">
                            <a:latin typeface="Cambria Math" panose="02040503050406030204" pitchFamily="18" charset="0"/>
                          </a:rPr>
                          <m:t>𝟐</m:t>
                        </m:r>
                      </m:sub>
                    </m:sSub>
                  </m:oMath>
                </m:oMathPara>
              </a14:m>
              <a:endParaRPr lang="en-US" sz="1600" b="1"/>
            </a:p>
          </xdr:txBody>
        </xdr:sp>
      </mc:Choice>
      <mc:Fallback xmlns="">
        <xdr:sp macro="" textlink="">
          <xdr:nvSpPr>
            <xdr:cNvPr id="36" name="TextBox 35">
              <a:extLst>
                <a:ext uri="{FF2B5EF4-FFF2-40B4-BE49-F238E27FC236}">
                  <a16:creationId xmlns:a16="http://schemas.microsoft.com/office/drawing/2014/main" id="{101D407C-7A7E-6D45-82DB-27C049C5CF91}"/>
                </a:ext>
              </a:extLst>
            </xdr:cNvPr>
            <xdr:cNvSpPr txBox="1"/>
          </xdr:nvSpPr>
          <xdr:spPr>
            <a:xfrm>
              <a:off x="9867900" y="29464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𝑯_𝟐</a:t>
              </a:r>
              <a:endParaRPr lang="en-US" sz="1600" b="1"/>
            </a:p>
          </xdr:txBody>
        </xdr:sp>
      </mc:Fallback>
    </mc:AlternateContent>
    <xdr:clientData/>
  </xdr:oneCellAnchor>
  <xdr:oneCellAnchor>
    <xdr:from>
      <xdr:col>11</xdr:col>
      <xdr:colOff>457200</xdr:colOff>
      <xdr:row>1</xdr:row>
      <xdr:rowOff>241300</xdr:rowOff>
    </xdr:from>
    <xdr:ext cx="406400" cy="250453"/>
    <mc:AlternateContent xmlns:mc="http://schemas.openxmlformats.org/markup-compatibility/2006" xmlns:a14="http://schemas.microsoft.com/office/drawing/2010/main">
      <mc:Choice Requires="a14">
        <xdr:sp macro="" textlink="">
          <xdr:nvSpPr>
            <xdr:cNvPr id="37" name="TextBox 36">
              <a:extLst>
                <a:ext uri="{FF2B5EF4-FFF2-40B4-BE49-F238E27FC236}">
                  <a16:creationId xmlns:a16="http://schemas.microsoft.com/office/drawing/2014/main" id="{3659D3A0-3822-4649-B246-421BD4D4F2DF}"/>
                </a:ext>
              </a:extLst>
            </xdr:cNvPr>
            <xdr:cNvSpPr txBox="1"/>
          </xdr:nvSpPr>
          <xdr:spPr>
            <a:xfrm>
              <a:off x="9537700" y="4445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𝑯</m:t>
                        </m:r>
                      </m:e>
                      <m:sub>
                        <m:r>
                          <a:rPr lang="en-US" sz="1600" b="1" i="1">
                            <a:latin typeface="Cambria Math" panose="02040503050406030204" pitchFamily="18" charset="0"/>
                          </a:rPr>
                          <m:t>𝟏</m:t>
                        </m:r>
                      </m:sub>
                    </m:sSub>
                  </m:oMath>
                </m:oMathPara>
              </a14:m>
              <a:endParaRPr lang="en-US" sz="1600" b="1"/>
            </a:p>
          </xdr:txBody>
        </xdr:sp>
      </mc:Choice>
      <mc:Fallback xmlns="">
        <xdr:sp macro="" textlink="">
          <xdr:nvSpPr>
            <xdr:cNvPr id="37" name="TextBox 36">
              <a:extLst>
                <a:ext uri="{FF2B5EF4-FFF2-40B4-BE49-F238E27FC236}">
                  <a16:creationId xmlns:a16="http://schemas.microsoft.com/office/drawing/2014/main" id="{3659D3A0-3822-4649-B246-421BD4D4F2DF}"/>
                </a:ext>
              </a:extLst>
            </xdr:cNvPr>
            <xdr:cNvSpPr txBox="1"/>
          </xdr:nvSpPr>
          <xdr:spPr>
            <a:xfrm>
              <a:off x="9537700" y="4445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𝑯_𝟏</a:t>
              </a:r>
              <a:endParaRPr lang="en-US" sz="1600" b="1"/>
            </a:p>
          </xdr:txBody>
        </xdr:sp>
      </mc:Fallback>
    </mc:AlternateContent>
    <xdr:clientData/>
  </xdr:oneCellAnchor>
  <xdr:oneCellAnchor>
    <xdr:from>
      <xdr:col>17</xdr:col>
      <xdr:colOff>355600</xdr:colOff>
      <xdr:row>6</xdr:row>
      <xdr:rowOff>254000</xdr:rowOff>
    </xdr:from>
    <xdr:ext cx="469900" cy="250453"/>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BA2B756D-4C21-8F44-A229-DF6A297A4E21}"/>
                </a:ext>
              </a:extLst>
            </xdr:cNvPr>
            <xdr:cNvSpPr txBox="1"/>
          </xdr:nvSpPr>
          <xdr:spPr>
            <a:xfrm>
              <a:off x="14389100" y="1663700"/>
              <a:ext cx="4699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600" b="1"/>
                <a:t>    </a:t>
              </a:r>
              <a14:m>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𝑯</m:t>
                      </m:r>
                    </m:e>
                    <m:sub>
                      <m:r>
                        <a:rPr lang="en-US" sz="1600" b="1" i="1">
                          <a:latin typeface="Cambria Math" panose="02040503050406030204" pitchFamily="18" charset="0"/>
                        </a:rPr>
                        <m:t>𝟐</m:t>
                      </m:r>
                    </m:sub>
                  </m:sSub>
                </m:oMath>
              </a14:m>
              <a:endParaRPr lang="en-US" sz="1600" b="1"/>
            </a:p>
          </xdr:txBody>
        </xdr:sp>
      </mc:Choice>
      <mc:Fallback xmlns="">
        <xdr:sp macro="" textlink="">
          <xdr:nvSpPr>
            <xdr:cNvPr id="38" name="TextBox 37">
              <a:extLst>
                <a:ext uri="{FF2B5EF4-FFF2-40B4-BE49-F238E27FC236}">
                  <a16:creationId xmlns:a16="http://schemas.microsoft.com/office/drawing/2014/main" id="{BA2B756D-4C21-8F44-A229-DF6A297A4E21}"/>
                </a:ext>
              </a:extLst>
            </xdr:cNvPr>
            <xdr:cNvSpPr txBox="1"/>
          </xdr:nvSpPr>
          <xdr:spPr>
            <a:xfrm>
              <a:off x="14389100" y="1663700"/>
              <a:ext cx="4699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1600" b="1"/>
                <a:t>    </a:t>
              </a:r>
              <a:r>
                <a:rPr lang="en-US" sz="1600" b="1" i="0">
                  <a:latin typeface="Cambria Math" panose="02040503050406030204" pitchFamily="18" charset="0"/>
                </a:rPr>
                <a:t>𝑯_𝟐</a:t>
              </a:r>
              <a:endParaRPr lang="en-US" sz="1600" b="1"/>
            </a:p>
          </xdr:txBody>
        </xdr:sp>
      </mc:Fallback>
    </mc:AlternateContent>
    <xdr:clientData/>
  </xdr:oneCellAnchor>
  <xdr:oneCellAnchor>
    <xdr:from>
      <xdr:col>16</xdr:col>
      <xdr:colOff>152400</xdr:colOff>
      <xdr:row>7</xdr:row>
      <xdr:rowOff>247650</xdr:rowOff>
    </xdr:from>
    <xdr:ext cx="1394164" cy="281808"/>
    <mc:AlternateContent xmlns:mc="http://schemas.openxmlformats.org/markup-compatibility/2006" xmlns:a14="http://schemas.microsoft.com/office/drawing/2010/main">
      <mc:Choice Requires="a14">
        <xdr:sp macro="" textlink="">
          <xdr:nvSpPr>
            <xdr:cNvPr id="32" name="TextBox 31">
              <a:extLst>
                <a:ext uri="{FF2B5EF4-FFF2-40B4-BE49-F238E27FC236}">
                  <a16:creationId xmlns:a16="http://schemas.microsoft.com/office/drawing/2014/main" id="{393A8620-6785-5245-9F2B-F2C396A9BE36}"/>
                </a:ext>
              </a:extLst>
            </xdr:cNvPr>
            <xdr:cNvSpPr txBox="1"/>
          </xdr:nvSpPr>
          <xdr:spPr>
            <a:xfrm>
              <a:off x="13360400" y="1924050"/>
              <a:ext cx="1394164"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r>
                      <a:rPr lang="en-US" sz="1800" b="1" i="1">
                        <a:latin typeface="Cambria Math" panose="02040503050406030204" pitchFamily="18" charset="0"/>
                      </a:rPr>
                      <m:t>=</m:t>
                    </m:r>
                    <m:sSub>
                      <m:sSubPr>
                        <m:ctrlPr>
                          <a:rPr lang="en-US" sz="1800" b="1" i="1">
                            <a:latin typeface="Cambria Math" panose="02040503050406030204" pitchFamily="18" charset="0"/>
                          </a:rPr>
                        </m:ctrlPr>
                      </m:sSubPr>
                      <m:e>
                        <m:r>
                          <a:rPr lang="en-US" sz="1800" b="1" i="1">
                            <a:latin typeface="Cambria Math" panose="02040503050406030204" pitchFamily="18" charset="0"/>
                          </a:rPr>
                          <m:t>𝑯</m:t>
                        </m:r>
                      </m:e>
                      <m:sub>
                        <m:r>
                          <a:rPr lang="en-US" sz="1800" b="1" i="1">
                            <a:latin typeface="Cambria Math" panose="02040503050406030204" pitchFamily="18" charset="0"/>
                          </a:rPr>
                          <m:t>𝟏</m:t>
                        </m:r>
                      </m:sub>
                    </m:sSub>
                    <m:r>
                      <a:rPr lang="en-US" sz="1800" b="1" i="1">
                        <a:latin typeface="Cambria Math" panose="02040503050406030204" pitchFamily="18" charset="0"/>
                      </a:rPr>
                      <m:t>−</m:t>
                    </m:r>
                    <m:sSub>
                      <m:sSubPr>
                        <m:ctrlPr>
                          <a:rPr lang="en-US" sz="1800" b="1" i="1">
                            <a:latin typeface="Cambria Math" panose="02040503050406030204" pitchFamily="18" charset="0"/>
                          </a:rPr>
                        </m:ctrlPr>
                      </m:sSubPr>
                      <m:e>
                        <m:r>
                          <a:rPr lang="en-US" sz="1800" b="1" i="1">
                            <a:latin typeface="Cambria Math" panose="02040503050406030204" pitchFamily="18" charset="0"/>
                          </a:rPr>
                          <m:t>𝑯</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32" name="TextBox 31">
              <a:extLst>
                <a:ext uri="{FF2B5EF4-FFF2-40B4-BE49-F238E27FC236}">
                  <a16:creationId xmlns:a16="http://schemas.microsoft.com/office/drawing/2014/main" id="{393A8620-6785-5245-9F2B-F2C396A9BE36}"/>
                </a:ext>
              </a:extLst>
            </xdr:cNvPr>
            <xdr:cNvSpPr txBox="1"/>
          </xdr:nvSpPr>
          <xdr:spPr>
            <a:xfrm>
              <a:off x="13360400" y="1924050"/>
              <a:ext cx="1394164"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𝑯=𝑯_𝟏−𝑯_𝟐</a:t>
              </a:r>
              <a:endParaRPr lang="en-US" sz="1800" b="1"/>
            </a:p>
          </xdr:txBody>
        </xdr:sp>
      </mc:Fallback>
    </mc:AlternateContent>
    <xdr:clientData/>
  </xdr:oneCellAnchor>
  <xdr:twoCellAnchor>
    <xdr:from>
      <xdr:col>11</xdr:col>
      <xdr:colOff>673100</xdr:colOff>
      <xdr:row>53</xdr:row>
      <xdr:rowOff>114300</xdr:rowOff>
    </xdr:from>
    <xdr:to>
      <xdr:col>23</xdr:col>
      <xdr:colOff>406400</xdr:colOff>
      <xdr:row>64</xdr:row>
      <xdr:rowOff>0</xdr:rowOff>
    </xdr:to>
    <xdr:sp macro="" textlink="">
      <xdr:nvSpPr>
        <xdr:cNvPr id="2" name="TextBox 1">
          <a:extLst>
            <a:ext uri="{FF2B5EF4-FFF2-40B4-BE49-F238E27FC236}">
              <a16:creationId xmlns:a16="http://schemas.microsoft.com/office/drawing/2014/main" id="{70C607AE-7473-5943-BE6A-82C58ADCEF14}"/>
            </a:ext>
          </a:extLst>
        </xdr:cNvPr>
        <xdr:cNvSpPr txBox="1"/>
      </xdr:nvSpPr>
      <xdr:spPr>
        <a:xfrm>
          <a:off x="9753600" y="10680700"/>
          <a:ext cx="9639300" cy="2120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The above formulas</a:t>
          </a:r>
          <a:r>
            <a:rPr lang="en-US" sz="1600" baseline="0"/>
            <a:t> are sufficient for the frustum in the diagram. However, frustums from slices of leaning trees require more sophisticated models. The following worksheets cover teh possibilities where the cross-sectional areas are circular. </a:t>
          </a:r>
          <a:endParaRPr lang="en-US" sz="1600"/>
        </a:p>
      </xdr:txBody>
    </xdr:sp>
    <xdr:clientData/>
  </xdr:twoCellAnchor>
  <xdr:twoCellAnchor>
    <xdr:from>
      <xdr:col>21</xdr:col>
      <xdr:colOff>38100</xdr:colOff>
      <xdr:row>2</xdr:row>
      <xdr:rowOff>215900</xdr:rowOff>
    </xdr:from>
    <xdr:to>
      <xdr:col>23</xdr:col>
      <xdr:colOff>444500</xdr:colOff>
      <xdr:row>6</xdr:row>
      <xdr:rowOff>228600</xdr:rowOff>
    </xdr:to>
    <xdr:cxnSp macro="">
      <xdr:nvCxnSpPr>
        <xdr:cNvPr id="7" name="Straight Connector 6">
          <a:extLst>
            <a:ext uri="{FF2B5EF4-FFF2-40B4-BE49-F238E27FC236}">
              <a16:creationId xmlns:a16="http://schemas.microsoft.com/office/drawing/2014/main" id="{1E3D8D86-84E2-3B48-AE82-32C564C62F1E}"/>
            </a:ext>
          </a:extLst>
        </xdr:cNvPr>
        <xdr:cNvCxnSpPr/>
      </xdr:nvCxnSpPr>
      <xdr:spPr>
        <a:xfrm flipV="1">
          <a:off x="17373600" y="749300"/>
          <a:ext cx="2057400" cy="10795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457200</xdr:colOff>
      <xdr:row>2</xdr:row>
      <xdr:rowOff>228600</xdr:rowOff>
    </xdr:from>
    <xdr:to>
      <xdr:col>24</xdr:col>
      <xdr:colOff>431800</xdr:colOff>
      <xdr:row>8</xdr:row>
      <xdr:rowOff>254000</xdr:rowOff>
    </xdr:to>
    <xdr:cxnSp macro="">
      <xdr:nvCxnSpPr>
        <xdr:cNvPr id="12" name="Straight Connector 11">
          <a:extLst>
            <a:ext uri="{FF2B5EF4-FFF2-40B4-BE49-F238E27FC236}">
              <a16:creationId xmlns:a16="http://schemas.microsoft.com/office/drawing/2014/main" id="{1E38E5B5-2BC2-DF4E-B8C9-675BDCDAE72A}"/>
            </a:ext>
          </a:extLst>
        </xdr:cNvPr>
        <xdr:cNvCxnSpPr/>
      </xdr:nvCxnSpPr>
      <xdr:spPr>
        <a:xfrm>
          <a:off x="19443700" y="762000"/>
          <a:ext cx="800100" cy="16256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38100</xdr:colOff>
      <xdr:row>6</xdr:row>
      <xdr:rowOff>254000</xdr:rowOff>
    </xdr:from>
    <xdr:to>
      <xdr:col>24</xdr:col>
      <xdr:colOff>406400</xdr:colOff>
      <xdr:row>8</xdr:row>
      <xdr:rowOff>228600</xdr:rowOff>
    </xdr:to>
    <xdr:cxnSp macro="">
      <xdr:nvCxnSpPr>
        <xdr:cNvPr id="17" name="Straight Connector 16">
          <a:extLst>
            <a:ext uri="{FF2B5EF4-FFF2-40B4-BE49-F238E27FC236}">
              <a16:creationId xmlns:a16="http://schemas.microsoft.com/office/drawing/2014/main" id="{8C8791B2-27B0-494D-ABE9-CFC21BA93C2A}"/>
            </a:ext>
          </a:extLst>
        </xdr:cNvPr>
        <xdr:cNvCxnSpPr/>
      </xdr:nvCxnSpPr>
      <xdr:spPr>
        <a:xfrm>
          <a:off x="17373600" y="1854200"/>
          <a:ext cx="2844800" cy="5080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50800</xdr:colOff>
      <xdr:row>6</xdr:row>
      <xdr:rowOff>241300</xdr:rowOff>
    </xdr:from>
    <xdr:to>
      <xdr:col>24</xdr:col>
      <xdr:colOff>165100</xdr:colOff>
      <xdr:row>7</xdr:row>
      <xdr:rowOff>0</xdr:rowOff>
    </xdr:to>
    <xdr:cxnSp macro="">
      <xdr:nvCxnSpPr>
        <xdr:cNvPr id="20" name="Straight Connector 19">
          <a:extLst>
            <a:ext uri="{FF2B5EF4-FFF2-40B4-BE49-F238E27FC236}">
              <a16:creationId xmlns:a16="http://schemas.microsoft.com/office/drawing/2014/main" id="{B6899C53-C0EA-0B47-8F74-21C64050BD36}"/>
            </a:ext>
          </a:extLst>
        </xdr:cNvPr>
        <xdr:cNvCxnSpPr/>
      </xdr:nvCxnSpPr>
      <xdr:spPr>
        <a:xfrm>
          <a:off x="17386300" y="1841500"/>
          <a:ext cx="2590800" cy="254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622300</xdr:colOff>
      <xdr:row>5</xdr:row>
      <xdr:rowOff>174414</xdr:rowOff>
    </xdr:from>
    <xdr:ext cx="302775" cy="281808"/>
    <mc:AlternateContent xmlns:mc="http://schemas.openxmlformats.org/markup-compatibility/2006" xmlns:a14="http://schemas.microsoft.com/office/drawing/2010/main">
      <mc:Choice Requires="a14">
        <xdr:sp macro="" textlink="">
          <xdr:nvSpPr>
            <xdr:cNvPr id="34" name="TextBox 33">
              <a:extLst>
                <a:ext uri="{FF2B5EF4-FFF2-40B4-BE49-F238E27FC236}">
                  <a16:creationId xmlns:a16="http://schemas.microsoft.com/office/drawing/2014/main" id="{30D6DB69-ECB6-7342-9387-B001709E1130}"/>
                </a:ext>
              </a:extLst>
            </xdr:cNvPr>
            <xdr:cNvSpPr txBox="1"/>
          </xdr:nvSpPr>
          <xdr:spPr>
            <a:xfrm>
              <a:off x="17957800" y="150791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34" name="TextBox 33">
              <a:extLst>
                <a:ext uri="{FF2B5EF4-FFF2-40B4-BE49-F238E27FC236}">
                  <a16:creationId xmlns:a16="http://schemas.microsoft.com/office/drawing/2014/main" id="{30D6DB69-ECB6-7342-9387-B001709E1130}"/>
                </a:ext>
              </a:extLst>
            </xdr:cNvPr>
            <xdr:cNvSpPr txBox="1"/>
          </xdr:nvSpPr>
          <xdr:spPr>
            <a:xfrm>
              <a:off x="17957800" y="150791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23</xdr:col>
      <xdr:colOff>484533</xdr:colOff>
      <xdr:row>6</xdr:row>
      <xdr:rowOff>94867</xdr:rowOff>
    </xdr:from>
    <xdr:to>
      <xdr:col>25</xdr:col>
      <xdr:colOff>711409</xdr:colOff>
      <xdr:row>8</xdr:row>
      <xdr:rowOff>212287</xdr:rowOff>
    </xdr:to>
    <xdr:sp macro="" textlink="">
      <xdr:nvSpPr>
        <xdr:cNvPr id="39" name="Arc 38">
          <a:extLst>
            <a:ext uri="{FF2B5EF4-FFF2-40B4-BE49-F238E27FC236}">
              <a16:creationId xmlns:a16="http://schemas.microsoft.com/office/drawing/2014/main" id="{E1BEC934-441F-554E-95FC-6680029B6ADD}"/>
            </a:ext>
          </a:extLst>
        </xdr:cNvPr>
        <xdr:cNvSpPr/>
      </xdr:nvSpPr>
      <xdr:spPr>
        <a:xfrm rot="14212560">
          <a:off x="20084561" y="1081539"/>
          <a:ext cx="650820" cy="1877876"/>
        </a:xfrm>
        <a:prstGeom prst="arc">
          <a:avLst>
            <a:gd name="adj1" fmla="val 17074225"/>
            <a:gd name="adj2" fmla="val 1915531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22</xdr:col>
      <xdr:colOff>128735</xdr:colOff>
      <xdr:row>1</xdr:row>
      <xdr:rowOff>263343</xdr:rowOff>
    </xdr:from>
    <xdr:to>
      <xdr:col>24</xdr:col>
      <xdr:colOff>264296</xdr:colOff>
      <xdr:row>3</xdr:row>
      <xdr:rowOff>197827</xdr:rowOff>
    </xdr:to>
    <xdr:sp macro="" textlink="">
      <xdr:nvSpPr>
        <xdr:cNvPr id="40" name="Arc 39">
          <a:extLst>
            <a:ext uri="{FF2B5EF4-FFF2-40B4-BE49-F238E27FC236}">
              <a16:creationId xmlns:a16="http://schemas.microsoft.com/office/drawing/2014/main" id="{A1B00BCB-F5E7-EC49-AA1E-E0A7428AF0E8}"/>
            </a:ext>
          </a:extLst>
        </xdr:cNvPr>
        <xdr:cNvSpPr/>
      </xdr:nvSpPr>
      <xdr:spPr>
        <a:xfrm rot="7513253">
          <a:off x="18949074" y="-192796"/>
          <a:ext cx="467884" cy="1786561"/>
        </a:xfrm>
        <a:prstGeom prst="arc">
          <a:avLst>
            <a:gd name="adj1" fmla="val 16758458"/>
            <a:gd name="adj2" fmla="val 69568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21</xdr:col>
      <xdr:colOff>469900</xdr:colOff>
      <xdr:row>4</xdr:row>
      <xdr:rowOff>15664</xdr:rowOff>
    </xdr:from>
    <xdr:to>
      <xdr:col>22</xdr:col>
      <xdr:colOff>152400</xdr:colOff>
      <xdr:row>13</xdr:row>
      <xdr:rowOff>2964</xdr:rowOff>
    </xdr:to>
    <xdr:sp macro="" textlink="">
      <xdr:nvSpPr>
        <xdr:cNvPr id="41" name="Arc 40">
          <a:extLst>
            <a:ext uri="{FF2B5EF4-FFF2-40B4-BE49-F238E27FC236}">
              <a16:creationId xmlns:a16="http://schemas.microsoft.com/office/drawing/2014/main" id="{0EABC0DE-C6B8-8243-B645-E39143FD2BC3}"/>
            </a:ext>
          </a:extLst>
        </xdr:cNvPr>
        <xdr:cNvSpPr/>
      </xdr:nvSpPr>
      <xdr:spPr>
        <a:xfrm>
          <a:off x="17805400" y="1018964"/>
          <a:ext cx="508000" cy="2197100"/>
        </a:xfrm>
        <a:prstGeom prst="arc">
          <a:avLst>
            <a:gd name="adj1" fmla="val 16928017"/>
            <a:gd name="adj2" fmla="val 1866085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23</xdr:col>
      <xdr:colOff>304800</xdr:colOff>
      <xdr:row>3</xdr:row>
      <xdr:rowOff>15664</xdr:rowOff>
    </xdr:from>
    <xdr:ext cx="302775" cy="281808"/>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EC17626A-26E1-E44A-BDEC-8C007645D0B6}"/>
                </a:ext>
              </a:extLst>
            </xdr:cNvPr>
            <xdr:cNvSpPr txBox="1"/>
          </xdr:nvSpPr>
          <xdr:spPr>
            <a:xfrm>
              <a:off x="19291300" y="8157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2" name="TextBox 41">
              <a:extLst>
                <a:ext uri="{FF2B5EF4-FFF2-40B4-BE49-F238E27FC236}">
                  <a16:creationId xmlns:a16="http://schemas.microsoft.com/office/drawing/2014/main" id="{EC17626A-26E1-E44A-BDEC-8C007645D0B6}"/>
                </a:ext>
              </a:extLst>
            </xdr:cNvPr>
            <xdr:cNvSpPr txBox="1"/>
          </xdr:nvSpPr>
          <xdr:spPr>
            <a:xfrm>
              <a:off x="19291300" y="8157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22</xdr:col>
      <xdr:colOff>165100</xdr:colOff>
      <xdr:row>3</xdr:row>
      <xdr:rowOff>66464</xdr:rowOff>
    </xdr:from>
    <xdr:ext cx="302775" cy="281808"/>
    <mc:AlternateContent xmlns:mc="http://schemas.openxmlformats.org/markup-compatibility/2006" xmlns:a14="http://schemas.microsoft.com/office/drawing/2010/main">
      <mc:Choice Requires="a14">
        <xdr:sp macro="" textlink="">
          <xdr:nvSpPr>
            <xdr:cNvPr id="43" name="TextBox 42">
              <a:extLst>
                <a:ext uri="{FF2B5EF4-FFF2-40B4-BE49-F238E27FC236}">
                  <a16:creationId xmlns:a16="http://schemas.microsoft.com/office/drawing/2014/main" id="{0BAE9B41-2A76-DD48-9697-0C81E263CD75}"/>
                </a:ext>
              </a:extLst>
            </xdr:cNvPr>
            <xdr:cNvSpPr txBox="1"/>
          </xdr:nvSpPr>
          <xdr:spPr>
            <a:xfrm>
              <a:off x="18326100" y="866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43" name="TextBox 42">
              <a:extLst>
                <a:ext uri="{FF2B5EF4-FFF2-40B4-BE49-F238E27FC236}">
                  <a16:creationId xmlns:a16="http://schemas.microsoft.com/office/drawing/2014/main" id="{0BAE9B41-2A76-DD48-9697-0C81E263CD75}"/>
                </a:ext>
              </a:extLst>
            </xdr:cNvPr>
            <xdr:cNvSpPr txBox="1"/>
          </xdr:nvSpPr>
          <xdr:spPr>
            <a:xfrm>
              <a:off x="18326100" y="866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22</xdr:col>
      <xdr:colOff>685800</xdr:colOff>
      <xdr:row>8</xdr:row>
      <xdr:rowOff>2964</xdr:rowOff>
    </xdr:from>
    <xdr:ext cx="302775" cy="281808"/>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A89AE2C6-8D50-2042-BC65-629FBA80C996}"/>
                </a:ext>
              </a:extLst>
            </xdr:cNvPr>
            <xdr:cNvSpPr txBox="1"/>
          </xdr:nvSpPr>
          <xdr:spPr>
            <a:xfrm>
              <a:off x="18846800" y="2136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44" name="TextBox 43">
              <a:extLst>
                <a:ext uri="{FF2B5EF4-FFF2-40B4-BE49-F238E27FC236}">
                  <a16:creationId xmlns:a16="http://schemas.microsoft.com/office/drawing/2014/main" id="{A89AE2C6-8D50-2042-BC65-629FBA80C996}"/>
                </a:ext>
              </a:extLst>
            </xdr:cNvPr>
            <xdr:cNvSpPr txBox="1"/>
          </xdr:nvSpPr>
          <xdr:spPr>
            <a:xfrm>
              <a:off x="18846800" y="2136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24</xdr:col>
      <xdr:colOff>101600</xdr:colOff>
      <xdr:row>4</xdr:row>
      <xdr:rowOff>256964</xdr:rowOff>
    </xdr:from>
    <xdr:ext cx="302775" cy="281808"/>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7B331CC5-8AF4-D14A-84A9-9C4C2D0D2E2B}"/>
                </a:ext>
              </a:extLst>
            </xdr:cNvPr>
            <xdr:cNvSpPr txBox="1"/>
          </xdr:nvSpPr>
          <xdr:spPr>
            <a:xfrm>
              <a:off x="19913600" y="13237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45" name="TextBox 44">
              <a:extLst>
                <a:ext uri="{FF2B5EF4-FFF2-40B4-BE49-F238E27FC236}">
                  <a16:creationId xmlns:a16="http://schemas.microsoft.com/office/drawing/2014/main" id="{7B331CC5-8AF4-D14A-84A9-9C4C2D0D2E2B}"/>
                </a:ext>
              </a:extLst>
            </xdr:cNvPr>
            <xdr:cNvSpPr txBox="1"/>
          </xdr:nvSpPr>
          <xdr:spPr>
            <a:xfrm>
              <a:off x="19913600" y="13237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oneCellAnchor>
    <xdr:from>
      <xdr:col>23</xdr:col>
      <xdr:colOff>190500</xdr:colOff>
      <xdr:row>7</xdr:row>
      <xdr:rowOff>22014</xdr:rowOff>
    </xdr:from>
    <xdr:ext cx="269176" cy="250453"/>
    <mc:AlternateContent xmlns:mc="http://schemas.openxmlformats.org/markup-compatibility/2006" xmlns:a14="http://schemas.microsoft.com/office/drawing/2010/main">
      <mc:Choice Requires="a14">
        <xdr:sp macro="" textlink="">
          <xdr:nvSpPr>
            <xdr:cNvPr id="46" name="TextBox 45">
              <a:extLst>
                <a:ext uri="{FF2B5EF4-FFF2-40B4-BE49-F238E27FC236}">
                  <a16:creationId xmlns:a16="http://schemas.microsoft.com/office/drawing/2014/main" id="{9468897F-4819-064A-A729-1014446E8EED}"/>
                </a:ext>
              </a:extLst>
            </xdr:cNvPr>
            <xdr:cNvSpPr txBox="1"/>
          </xdr:nvSpPr>
          <xdr:spPr>
            <a:xfrm>
              <a:off x="19177000" y="1888914"/>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46" name="TextBox 45">
              <a:extLst>
                <a:ext uri="{FF2B5EF4-FFF2-40B4-BE49-F238E27FC236}">
                  <a16:creationId xmlns:a16="http://schemas.microsoft.com/office/drawing/2014/main" id="{9468897F-4819-064A-A729-1014446E8EED}"/>
                </a:ext>
              </a:extLst>
            </xdr:cNvPr>
            <xdr:cNvSpPr txBox="1"/>
          </xdr:nvSpPr>
          <xdr:spPr>
            <a:xfrm>
              <a:off x="19177000" y="1888914"/>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twoCellAnchor>
    <xdr:from>
      <xdr:col>23</xdr:col>
      <xdr:colOff>88900</xdr:colOff>
      <xdr:row>5</xdr:row>
      <xdr:rowOff>117264</xdr:rowOff>
    </xdr:from>
    <xdr:to>
      <xdr:col>23</xdr:col>
      <xdr:colOff>609600</xdr:colOff>
      <xdr:row>10</xdr:row>
      <xdr:rowOff>142664</xdr:rowOff>
    </xdr:to>
    <xdr:sp macro="" textlink="">
      <xdr:nvSpPr>
        <xdr:cNvPr id="47" name="Arc 46">
          <a:extLst>
            <a:ext uri="{FF2B5EF4-FFF2-40B4-BE49-F238E27FC236}">
              <a16:creationId xmlns:a16="http://schemas.microsoft.com/office/drawing/2014/main" id="{94369F6F-7EA9-F44B-930A-802EDF473E54}"/>
            </a:ext>
          </a:extLst>
        </xdr:cNvPr>
        <xdr:cNvSpPr/>
      </xdr:nvSpPr>
      <xdr:spPr>
        <a:xfrm>
          <a:off x="19075400" y="1323764"/>
          <a:ext cx="520700" cy="1231900"/>
        </a:xfrm>
        <a:prstGeom prst="arc">
          <a:avLst>
            <a:gd name="adj1" fmla="val 18717365"/>
            <a:gd name="adj2" fmla="val 182382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25400</xdr:colOff>
      <xdr:row>7</xdr:row>
      <xdr:rowOff>117264</xdr:rowOff>
    </xdr:from>
    <xdr:ext cx="302775" cy="281808"/>
    <mc:AlternateContent xmlns:mc="http://schemas.openxmlformats.org/markup-compatibility/2006" xmlns:a14="http://schemas.microsoft.com/office/drawing/2010/main">
      <mc:Choice Requires="a14">
        <xdr:sp macro="" textlink="">
          <xdr:nvSpPr>
            <xdr:cNvPr id="48" name="TextBox 47">
              <a:extLst>
                <a:ext uri="{FF2B5EF4-FFF2-40B4-BE49-F238E27FC236}">
                  <a16:creationId xmlns:a16="http://schemas.microsoft.com/office/drawing/2014/main" id="{ABC1DAD9-1ACA-2F40-8FC7-454180151C49}"/>
                </a:ext>
              </a:extLst>
            </xdr:cNvPr>
            <xdr:cNvSpPr txBox="1"/>
          </xdr:nvSpPr>
          <xdr:spPr>
            <a:xfrm>
              <a:off x="19837400" y="19841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48" name="TextBox 47">
              <a:extLst>
                <a:ext uri="{FF2B5EF4-FFF2-40B4-BE49-F238E27FC236}">
                  <a16:creationId xmlns:a16="http://schemas.microsoft.com/office/drawing/2014/main" id="{ABC1DAD9-1ACA-2F40-8FC7-454180151C49}"/>
                </a:ext>
              </a:extLst>
            </xdr:cNvPr>
            <xdr:cNvSpPr txBox="1"/>
          </xdr:nvSpPr>
          <xdr:spPr>
            <a:xfrm>
              <a:off x="19837400" y="19841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22</xdr:col>
      <xdr:colOff>152400</xdr:colOff>
      <xdr:row>4</xdr:row>
      <xdr:rowOff>263314</xdr:rowOff>
    </xdr:from>
    <xdr:ext cx="304800" cy="250453"/>
    <mc:AlternateContent xmlns:mc="http://schemas.openxmlformats.org/markup-compatibility/2006" xmlns:a14="http://schemas.microsoft.com/office/drawing/2010/main">
      <mc:Choice Requires="a14">
        <xdr:sp macro="" textlink="">
          <xdr:nvSpPr>
            <xdr:cNvPr id="49" name="TextBox 48">
              <a:extLst>
                <a:ext uri="{FF2B5EF4-FFF2-40B4-BE49-F238E27FC236}">
                  <a16:creationId xmlns:a16="http://schemas.microsoft.com/office/drawing/2014/main" id="{9329F3EA-97A6-DE49-B9D4-FFA4FC367061}"/>
                </a:ext>
              </a:extLst>
            </xdr:cNvPr>
            <xdr:cNvSpPr txBox="1"/>
          </xdr:nvSpPr>
          <xdr:spPr>
            <a:xfrm>
              <a:off x="18313400" y="13301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49" name="TextBox 48">
              <a:extLst>
                <a:ext uri="{FF2B5EF4-FFF2-40B4-BE49-F238E27FC236}">
                  <a16:creationId xmlns:a16="http://schemas.microsoft.com/office/drawing/2014/main" id="{9329F3EA-97A6-DE49-B9D4-FFA4FC367061}"/>
                </a:ext>
              </a:extLst>
            </xdr:cNvPr>
            <xdr:cNvSpPr txBox="1"/>
          </xdr:nvSpPr>
          <xdr:spPr>
            <a:xfrm>
              <a:off x="18313400" y="13301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22</xdr:col>
      <xdr:colOff>101600</xdr:colOff>
      <xdr:row>4</xdr:row>
      <xdr:rowOff>91864</xdr:rowOff>
    </xdr:from>
    <xdr:to>
      <xdr:col>22</xdr:col>
      <xdr:colOff>609600</xdr:colOff>
      <xdr:row>9</xdr:row>
      <xdr:rowOff>28364</xdr:rowOff>
    </xdr:to>
    <xdr:sp macro="" textlink="">
      <xdr:nvSpPr>
        <xdr:cNvPr id="50" name="Arc 49">
          <a:extLst>
            <a:ext uri="{FF2B5EF4-FFF2-40B4-BE49-F238E27FC236}">
              <a16:creationId xmlns:a16="http://schemas.microsoft.com/office/drawing/2014/main" id="{196715D4-1FB2-294B-8CD2-C5FDBEC0DEC1}"/>
            </a:ext>
          </a:extLst>
        </xdr:cNvPr>
        <xdr:cNvSpPr/>
      </xdr:nvSpPr>
      <xdr:spPr>
        <a:xfrm>
          <a:off x="18262600" y="1095164"/>
          <a:ext cx="508000" cy="1270000"/>
        </a:xfrm>
        <a:prstGeom prst="arc">
          <a:avLst>
            <a:gd name="adj1" fmla="val 16325030"/>
            <a:gd name="adj2" fmla="val 305590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22</xdr:col>
      <xdr:colOff>431800</xdr:colOff>
      <xdr:row>35</xdr:row>
      <xdr:rowOff>254000</xdr:rowOff>
    </xdr:from>
    <xdr:ext cx="3578447" cy="626325"/>
    <mc:AlternateContent xmlns:mc="http://schemas.openxmlformats.org/markup-compatibility/2006" xmlns:a14="http://schemas.microsoft.com/office/drawing/2010/main">
      <mc:Choice Requires="a14">
        <xdr:sp macro="" textlink="">
          <xdr:nvSpPr>
            <xdr:cNvPr id="51" name="TextBox 50">
              <a:extLst>
                <a:ext uri="{FF2B5EF4-FFF2-40B4-BE49-F238E27FC236}">
                  <a16:creationId xmlns:a16="http://schemas.microsoft.com/office/drawing/2014/main" id="{1F845840-010A-4D4A-A0BF-197B94CAC275}"/>
                </a:ext>
              </a:extLst>
            </xdr:cNvPr>
            <xdr:cNvSpPr txBox="1"/>
          </xdr:nvSpPr>
          <xdr:spPr>
            <a:xfrm>
              <a:off x="18592800" y="81661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51" name="TextBox 50">
              <a:extLst>
                <a:ext uri="{FF2B5EF4-FFF2-40B4-BE49-F238E27FC236}">
                  <a16:creationId xmlns:a16="http://schemas.microsoft.com/office/drawing/2014/main" id="{1F845840-010A-4D4A-A0BF-197B94CAC275}"/>
                </a:ext>
              </a:extLst>
            </xdr:cNvPr>
            <xdr:cNvSpPr txBox="1"/>
          </xdr:nvSpPr>
          <xdr:spPr>
            <a:xfrm>
              <a:off x="18592800" y="81661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22</xdr:col>
      <xdr:colOff>508000</xdr:colOff>
      <xdr:row>39</xdr:row>
      <xdr:rowOff>88900</xdr:rowOff>
    </xdr:from>
    <xdr:ext cx="2351028" cy="563872"/>
    <mc:AlternateContent xmlns:mc="http://schemas.openxmlformats.org/markup-compatibility/2006" xmlns:a14="http://schemas.microsoft.com/office/drawing/2010/main">
      <mc:Choice Requires="a14">
        <xdr:sp macro="" textlink="">
          <xdr:nvSpPr>
            <xdr:cNvPr id="52" name="TextBox 51">
              <a:extLst>
                <a:ext uri="{FF2B5EF4-FFF2-40B4-BE49-F238E27FC236}">
                  <a16:creationId xmlns:a16="http://schemas.microsoft.com/office/drawing/2014/main" id="{28A0E852-BE17-7D41-B09F-508C3BFEF568}"/>
                </a:ext>
              </a:extLst>
            </xdr:cNvPr>
            <xdr:cNvSpPr txBox="1"/>
          </xdr:nvSpPr>
          <xdr:spPr>
            <a:xfrm>
              <a:off x="18669000" y="9080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52" name="TextBox 51">
              <a:extLst>
                <a:ext uri="{FF2B5EF4-FFF2-40B4-BE49-F238E27FC236}">
                  <a16:creationId xmlns:a16="http://schemas.microsoft.com/office/drawing/2014/main" id="{28A0E852-BE17-7D41-B09F-508C3BFEF568}"/>
                </a:ext>
              </a:extLst>
            </xdr:cNvPr>
            <xdr:cNvSpPr txBox="1"/>
          </xdr:nvSpPr>
          <xdr:spPr>
            <a:xfrm>
              <a:off x="18669000" y="9080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22</xdr:col>
      <xdr:colOff>463550</xdr:colOff>
      <xdr:row>34</xdr:row>
      <xdr:rowOff>12700</xdr:rowOff>
    </xdr:from>
    <xdr:ext cx="1304268" cy="281808"/>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D0BE18FD-93BD-7C49-829C-57CAE995A7F8}"/>
                </a:ext>
              </a:extLst>
            </xdr:cNvPr>
            <xdr:cNvSpPr txBox="1"/>
          </xdr:nvSpPr>
          <xdr:spPr>
            <a:xfrm>
              <a:off x="18624550" y="77089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3</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53" name="TextBox 52">
              <a:extLst>
                <a:ext uri="{FF2B5EF4-FFF2-40B4-BE49-F238E27FC236}">
                  <a16:creationId xmlns:a16="http://schemas.microsoft.com/office/drawing/2014/main" id="{D0BE18FD-93BD-7C49-829C-57CAE995A7F8}"/>
                </a:ext>
              </a:extLst>
            </xdr:cNvPr>
            <xdr:cNvSpPr txBox="1"/>
          </xdr:nvSpPr>
          <xdr:spPr>
            <a:xfrm>
              <a:off x="18624550" y="77089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𝜕_1=𝜕_3−𝜕_2</a:t>
              </a:r>
              <a:endParaRPr lang="en-US" sz="1800"/>
            </a:p>
          </xdr:txBody>
        </xdr:sp>
      </mc:Fallback>
    </mc:AlternateContent>
    <xdr:clientData/>
  </xdr:oneCellAnchor>
  <xdr:oneCellAnchor>
    <xdr:from>
      <xdr:col>22</xdr:col>
      <xdr:colOff>571500</xdr:colOff>
      <xdr:row>42</xdr:row>
      <xdr:rowOff>50800</xdr:rowOff>
    </xdr:from>
    <xdr:ext cx="2351028" cy="563872"/>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09A70672-7DC9-AB40-8D95-F3BC8EC806B4}"/>
                </a:ext>
              </a:extLst>
            </xdr:cNvPr>
            <xdr:cNvSpPr txBox="1"/>
          </xdr:nvSpPr>
          <xdr:spPr>
            <a:xfrm>
              <a:off x="18732500" y="9842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54" name="TextBox 53">
              <a:extLst>
                <a:ext uri="{FF2B5EF4-FFF2-40B4-BE49-F238E27FC236}">
                  <a16:creationId xmlns:a16="http://schemas.microsoft.com/office/drawing/2014/main" id="{09A70672-7DC9-AB40-8D95-F3BC8EC806B4}"/>
                </a:ext>
              </a:extLst>
            </xdr:cNvPr>
            <xdr:cNvSpPr txBox="1"/>
          </xdr:nvSpPr>
          <xdr:spPr>
            <a:xfrm>
              <a:off x="18732500" y="9842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twoCellAnchor>
    <xdr:from>
      <xdr:col>21</xdr:col>
      <xdr:colOff>241300</xdr:colOff>
      <xdr:row>9</xdr:row>
      <xdr:rowOff>152400</xdr:rowOff>
    </xdr:from>
    <xdr:to>
      <xdr:col>23</xdr:col>
      <xdr:colOff>482600</xdr:colOff>
      <xdr:row>15</xdr:row>
      <xdr:rowOff>181157</xdr:rowOff>
    </xdr:to>
    <xdr:cxnSp macro="">
      <xdr:nvCxnSpPr>
        <xdr:cNvPr id="55" name="Straight Connector 54">
          <a:extLst>
            <a:ext uri="{FF2B5EF4-FFF2-40B4-BE49-F238E27FC236}">
              <a16:creationId xmlns:a16="http://schemas.microsoft.com/office/drawing/2014/main" id="{CE5EFD08-08C3-BF4D-8A1C-4165A8EED56D}"/>
            </a:ext>
          </a:extLst>
        </xdr:cNvPr>
        <xdr:cNvCxnSpPr/>
      </xdr:nvCxnSpPr>
      <xdr:spPr>
        <a:xfrm flipV="1">
          <a:off x="17576800" y="2552700"/>
          <a:ext cx="1892300" cy="1247957"/>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508000</xdr:colOff>
      <xdr:row>9</xdr:row>
      <xdr:rowOff>155757</xdr:rowOff>
    </xdr:from>
    <xdr:to>
      <xdr:col>24</xdr:col>
      <xdr:colOff>431800</xdr:colOff>
      <xdr:row>15</xdr:row>
      <xdr:rowOff>12700</xdr:rowOff>
    </xdr:to>
    <xdr:cxnSp macro="">
      <xdr:nvCxnSpPr>
        <xdr:cNvPr id="56" name="Straight Connector 55">
          <a:extLst>
            <a:ext uri="{FF2B5EF4-FFF2-40B4-BE49-F238E27FC236}">
              <a16:creationId xmlns:a16="http://schemas.microsoft.com/office/drawing/2014/main" id="{53B6FD4F-5F1B-DA41-B086-2EDBA1CD60A4}"/>
            </a:ext>
          </a:extLst>
        </xdr:cNvPr>
        <xdr:cNvCxnSpPr/>
      </xdr:nvCxnSpPr>
      <xdr:spPr>
        <a:xfrm>
          <a:off x="19494500" y="2556057"/>
          <a:ext cx="749300" cy="107614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203200</xdr:colOff>
      <xdr:row>15</xdr:row>
      <xdr:rowOff>12700</xdr:rowOff>
    </xdr:from>
    <xdr:to>
      <xdr:col>24</xdr:col>
      <xdr:colOff>419100</xdr:colOff>
      <xdr:row>15</xdr:row>
      <xdr:rowOff>193858</xdr:rowOff>
    </xdr:to>
    <xdr:cxnSp macro="">
      <xdr:nvCxnSpPr>
        <xdr:cNvPr id="57" name="Straight Connector 56">
          <a:extLst>
            <a:ext uri="{FF2B5EF4-FFF2-40B4-BE49-F238E27FC236}">
              <a16:creationId xmlns:a16="http://schemas.microsoft.com/office/drawing/2014/main" id="{794AF94D-9B9C-624C-887B-0EE8B9D16232}"/>
            </a:ext>
          </a:extLst>
        </xdr:cNvPr>
        <xdr:cNvCxnSpPr/>
      </xdr:nvCxnSpPr>
      <xdr:spPr>
        <a:xfrm flipV="1">
          <a:off x="17538700" y="3632200"/>
          <a:ext cx="2692400" cy="18115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317500</xdr:colOff>
      <xdr:row>18</xdr:row>
      <xdr:rowOff>79557</xdr:rowOff>
    </xdr:from>
    <xdr:to>
      <xdr:col>24</xdr:col>
      <xdr:colOff>495300</xdr:colOff>
      <xdr:row>21</xdr:row>
      <xdr:rowOff>25400</xdr:rowOff>
    </xdr:to>
    <xdr:cxnSp macro="">
      <xdr:nvCxnSpPr>
        <xdr:cNvPr id="58" name="Straight Connector 57">
          <a:extLst>
            <a:ext uri="{FF2B5EF4-FFF2-40B4-BE49-F238E27FC236}">
              <a16:creationId xmlns:a16="http://schemas.microsoft.com/office/drawing/2014/main" id="{E6797199-E415-0A49-8329-E86409068113}"/>
            </a:ext>
          </a:extLst>
        </xdr:cNvPr>
        <xdr:cNvCxnSpPr/>
      </xdr:nvCxnSpPr>
      <xdr:spPr>
        <a:xfrm>
          <a:off x="17653000" y="4308657"/>
          <a:ext cx="2654300" cy="55544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800100</xdr:colOff>
      <xdr:row>14</xdr:row>
      <xdr:rowOff>25371</xdr:rowOff>
    </xdr:from>
    <xdr:ext cx="302775" cy="281808"/>
    <mc:AlternateContent xmlns:mc="http://schemas.openxmlformats.org/markup-compatibility/2006" xmlns:a14="http://schemas.microsoft.com/office/drawing/2010/main">
      <mc:Choice Requires="a14">
        <xdr:sp macro="" textlink="">
          <xdr:nvSpPr>
            <xdr:cNvPr id="59" name="TextBox 58">
              <a:extLst>
                <a:ext uri="{FF2B5EF4-FFF2-40B4-BE49-F238E27FC236}">
                  <a16:creationId xmlns:a16="http://schemas.microsoft.com/office/drawing/2014/main" id="{7A18F7BF-CA39-C443-920F-C6AE182CFE4E}"/>
                </a:ext>
              </a:extLst>
            </xdr:cNvPr>
            <xdr:cNvSpPr txBox="1"/>
          </xdr:nvSpPr>
          <xdr:spPr>
            <a:xfrm>
              <a:off x="18135600" y="344167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9" name="TextBox 58">
              <a:extLst>
                <a:ext uri="{FF2B5EF4-FFF2-40B4-BE49-F238E27FC236}">
                  <a16:creationId xmlns:a16="http://schemas.microsoft.com/office/drawing/2014/main" id="{7A18F7BF-CA39-C443-920F-C6AE182CFE4E}"/>
                </a:ext>
              </a:extLst>
            </xdr:cNvPr>
            <xdr:cNvSpPr txBox="1"/>
          </xdr:nvSpPr>
          <xdr:spPr>
            <a:xfrm>
              <a:off x="18135600" y="344167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23</xdr:col>
      <xdr:colOff>497234</xdr:colOff>
      <xdr:row>12</xdr:row>
      <xdr:rowOff>47424</xdr:rowOff>
    </xdr:from>
    <xdr:to>
      <xdr:col>25</xdr:col>
      <xdr:colOff>724110</xdr:colOff>
      <xdr:row>15</xdr:row>
      <xdr:rowOff>88644</xdr:rowOff>
    </xdr:to>
    <xdr:sp macro="" textlink="">
      <xdr:nvSpPr>
        <xdr:cNvPr id="60" name="Arc 59">
          <a:extLst>
            <a:ext uri="{FF2B5EF4-FFF2-40B4-BE49-F238E27FC236}">
              <a16:creationId xmlns:a16="http://schemas.microsoft.com/office/drawing/2014/main" id="{AD3B59FB-D597-3648-BFA9-122F083627A0}"/>
            </a:ext>
          </a:extLst>
        </xdr:cNvPr>
        <xdr:cNvSpPr/>
      </xdr:nvSpPr>
      <xdr:spPr>
        <a:xfrm rot="14212560">
          <a:off x="20065512" y="2285046"/>
          <a:ext cx="714320" cy="1877876"/>
        </a:xfrm>
        <a:prstGeom prst="arc">
          <a:avLst>
            <a:gd name="adj1" fmla="val 16842879"/>
            <a:gd name="adj2" fmla="val 1915531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22</xdr:col>
      <xdr:colOff>90636</xdr:colOff>
      <xdr:row>8</xdr:row>
      <xdr:rowOff>228599</xdr:rowOff>
    </xdr:from>
    <xdr:to>
      <xdr:col>24</xdr:col>
      <xdr:colOff>226197</xdr:colOff>
      <xdr:row>11</xdr:row>
      <xdr:rowOff>86883</xdr:rowOff>
    </xdr:to>
    <xdr:sp macro="" textlink="">
      <xdr:nvSpPr>
        <xdr:cNvPr id="61" name="Arc 60">
          <a:extLst>
            <a:ext uri="{FF2B5EF4-FFF2-40B4-BE49-F238E27FC236}">
              <a16:creationId xmlns:a16="http://schemas.microsoft.com/office/drawing/2014/main" id="{42FC7FA1-4165-5846-AC74-5DB5764E6F9A}"/>
            </a:ext>
          </a:extLst>
        </xdr:cNvPr>
        <xdr:cNvSpPr/>
      </xdr:nvSpPr>
      <xdr:spPr>
        <a:xfrm rot="7513253">
          <a:off x="18879225" y="1734610"/>
          <a:ext cx="531384" cy="1786561"/>
        </a:xfrm>
        <a:prstGeom prst="arc">
          <a:avLst>
            <a:gd name="adj1" fmla="val 16181983"/>
            <a:gd name="adj2" fmla="val 2110887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22</xdr:col>
      <xdr:colOff>0</xdr:colOff>
      <xdr:row>11</xdr:row>
      <xdr:rowOff>107921</xdr:rowOff>
    </xdr:from>
    <xdr:to>
      <xdr:col>22</xdr:col>
      <xdr:colOff>508000</xdr:colOff>
      <xdr:row>22</xdr:row>
      <xdr:rowOff>6321</xdr:rowOff>
    </xdr:to>
    <xdr:sp macro="" textlink="">
      <xdr:nvSpPr>
        <xdr:cNvPr id="62" name="Arc 61">
          <a:extLst>
            <a:ext uri="{FF2B5EF4-FFF2-40B4-BE49-F238E27FC236}">
              <a16:creationId xmlns:a16="http://schemas.microsoft.com/office/drawing/2014/main" id="{95F9D5B6-6D6B-D243-8243-665402FB8956}"/>
            </a:ext>
          </a:extLst>
        </xdr:cNvPr>
        <xdr:cNvSpPr/>
      </xdr:nvSpPr>
      <xdr:spPr>
        <a:xfrm>
          <a:off x="18161000" y="2787621"/>
          <a:ext cx="508000" cy="2260600"/>
        </a:xfrm>
        <a:prstGeom prst="arc">
          <a:avLst>
            <a:gd name="adj1" fmla="val 16875679"/>
            <a:gd name="adj2" fmla="val 1969223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23</xdr:col>
      <xdr:colOff>355601</xdr:colOff>
      <xdr:row>10</xdr:row>
      <xdr:rowOff>133321</xdr:rowOff>
    </xdr:from>
    <xdr:ext cx="302775" cy="281808"/>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DC8C5816-BAE1-714D-A4AB-AF14955B2B89}"/>
                </a:ext>
              </a:extLst>
            </xdr:cNvPr>
            <xdr:cNvSpPr txBox="1"/>
          </xdr:nvSpPr>
          <xdr:spPr>
            <a:xfrm>
              <a:off x="19342101" y="27368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63" name="TextBox 62">
              <a:extLst>
                <a:ext uri="{FF2B5EF4-FFF2-40B4-BE49-F238E27FC236}">
                  <a16:creationId xmlns:a16="http://schemas.microsoft.com/office/drawing/2014/main" id="{DC8C5816-BAE1-714D-A4AB-AF14955B2B89}"/>
                </a:ext>
              </a:extLst>
            </xdr:cNvPr>
            <xdr:cNvSpPr txBox="1"/>
          </xdr:nvSpPr>
          <xdr:spPr>
            <a:xfrm>
              <a:off x="19342101" y="27368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23</xdr:col>
      <xdr:colOff>711200</xdr:colOff>
      <xdr:row>14</xdr:row>
      <xdr:rowOff>253971</xdr:rowOff>
    </xdr:from>
    <xdr:ext cx="269176" cy="250453"/>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F7F0200D-5439-824D-BE31-7D79C7DB45AE}"/>
                </a:ext>
              </a:extLst>
            </xdr:cNvPr>
            <xdr:cNvSpPr txBox="1"/>
          </xdr:nvSpPr>
          <xdr:spPr>
            <a:xfrm>
              <a:off x="19697700" y="3479771"/>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64" name="TextBox 63">
              <a:extLst>
                <a:ext uri="{FF2B5EF4-FFF2-40B4-BE49-F238E27FC236}">
                  <a16:creationId xmlns:a16="http://schemas.microsoft.com/office/drawing/2014/main" id="{F7F0200D-5439-824D-BE31-7D79C7DB45AE}"/>
                </a:ext>
              </a:extLst>
            </xdr:cNvPr>
            <xdr:cNvSpPr txBox="1"/>
          </xdr:nvSpPr>
          <xdr:spPr>
            <a:xfrm>
              <a:off x="19697700" y="3479771"/>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twoCellAnchor>
    <xdr:from>
      <xdr:col>23</xdr:col>
      <xdr:colOff>457200</xdr:colOff>
      <xdr:row>13</xdr:row>
      <xdr:rowOff>31721</xdr:rowOff>
    </xdr:from>
    <xdr:to>
      <xdr:col>24</xdr:col>
      <xdr:colOff>152400</xdr:colOff>
      <xdr:row>19</xdr:row>
      <xdr:rowOff>107921</xdr:rowOff>
    </xdr:to>
    <xdr:sp macro="" textlink="">
      <xdr:nvSpPr>
        <xdr:cNvPr id="65" name="Arc 64">
          <a:extLst>
            <a:ext uri="{FF2B5EF4-FFF2-40B4-BE49-F238E27FC236}">
              <a16:creationId xmlns:a16="http://schemas.microsoft.com/office/drawing/2014/main" id="{56981487-4235-E941-8C78-1B3B1F8B1F75}"/>
            </a:ext>
          </a:extLst>
        </xdr:cNvPr>
        <xdr:cNvSpPr/>
      </xdr:nvSpPr>
      <xdr:spPr>
        <a:xfrm>
          <a:off x="19443700" y="3244821"/>
          <a:ext cx="520700" cy="1295400"/>
        </a:xfrm>
        <a:prstGeom prst="arc">
          <a:avLst>
            <a:gd name="adj1" fmla="val 18979969"/>
            <a:gd name="adj2" fmla="val 2103733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38100</xdr:colOff>
      <xdr:row>13</xdr:row>
      <xdr:rowOff>120621</xdr:rowOff>
    </xdr:from>
    <xdr:ext cx="302775" cy="281808"/>
    <mc:AlternateContent xmlns:mc="http://schemas.openxmlformats.org/markup-compatibility/2006" xmlns:a14="http://schemas.microsoft.com/office/drawing/2010/main">
      <mc:Choice Requires="a14">
        <xdr:sp macro="" textlink="">
          <xdr:nvSpPr>
            <xdr:cNvPr id="66" name="TextBox 65">
              <a:extLst>
                <a:ext uri="{FF2B5EF4-FFF2-40B4-BE49-F238E27FC236}">
                  <a16:creationId xmlns:a16="http://schemas.microsoft.com/office/drawing/2014/main" id="{DD7F6F94-3F7D-EA4D-A9AA-78C6FAF92AAC}"/>
                </a:ext>
              </a:extLst>
            </xdr:cNvPr>
            <xdr:cNvSpPr txBox="1"/>
          </xdr:nvSpPr>
          <xdr:spPr>
            <a:xfrm>
              <a:off x="19850100" y="33337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6" name="TextBox 65">
              <a:extLst>
                <a:ext uri="{FF2B5EF4-FFF2-40B4-BE49-F238E27FC236}">
                  <a16:creationId xmlns:a16="http://schemas.microsoft.com/office/drawing/2014/main" id="{DD7F6F94-3F7D-EA4D-A9AA-78C6FAF92AAC}"/>
                </a:ext>
              </a:extLst>
            </xdr:cNvPr>
            <xdr:cNvSpPr txBox="1"/>
          </xdr:nvSpPr>
          <xdr:spPr>
            <a:xfrm>
              <a:off x="19850100" y="33337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22</xdr:col>
      <xdr:colOff>596900</xdr:colOff>
      <xdr:row>12</xdr:row>
      <xdr:rowOff>114271</xdr:rowOff>
    </xdr:from>
    <xdr:ext cx="304800" cy="250453"/>
    <mc:AlternateContent xmlns:mc="http://schemas.openxmlformats.org/markup-compatibility/2006" xmlns:a14="http://schemas.microsoft.com/office/drawing/2010/main">
      <mc:Choice Requires="a14">
        <xdr:sp macro="" textlink="">
          <xdr:nvSpPr>
            <xdr:cNvPr id="67" name="TextBox 66">
              <a:extLst>
                <a:ext uri="{FF2B5EF4-FFF2-40B4-BE49-F238E27FC236}">
                  <a16:creationId xmlns:a16="http://schemas.microsoft.com/office/drawing/2014/main" id="{8334C355-5E06-AF4B-9D14-9350F5538DE8}"/>
                </a:ext>
              </a:extLst>
            </xdr:cNvPr>
            <xdr:cNvSpPr txBox="1"/>
          </xdr:nvSpPr>
          <xdr:spPr>
            <a:xfrm>
              <a:off x="18757900" y="3124171"/>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67" name="TextBox 66">
              <a:extLst>
                <a:ext uri="{FF2B5EF4-FFF2-40B4-BE49-F238E27FC236}">
                  <a16:creationId xmlns:a16="http://schemas.microsoft.com/office/drawing/2014/main" id="{8334C355-5E06-AF4B-9D14-9350F5538DE8}"/>
                </a:ext>
              </a:extLst>
            </xdr:cNvPr>
            <xdr:cNvSpPr txBox="1"/>
          </xdr:nvSpPr>
          <xdr:spPr>
            <a:xfrm>
              <a:off x="18757900" y="3124171"/>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22</xdr:col>
      <xdr:colOff>533400</xdr:colOff>
      <xdr:row>11</xdr:row>
      <xdr:rowOff>82521</xdr:rowOff>
    </xdr:from>
    <xdr:to>
      <xdr:col>23</xdr:col>
      <xdr:colOff>215900</xdr:colOff>
      <xdr:row>17</xdr:row>
      <xdr:rowOff>133321</xdr:rowOff>
    </xdr:to>
    <xdr:sp macro="" textlink="">
      <xdr:nvSpPr>
        <xdr:cNvPr id="68" name="Arc 67">
          <a:extLst>
            <a:ext uri="{FF2B5EF4-FFF2-40B4-BE49-F238E27FC236}">
              <a16:creationId xmlns:a16="http://schemas.microsoft.com/office/drawing/2014/main" id="{CA07CDB6-790A-9E4E-A116-5ADAA0528CCB}"/>
            </a:ext>
          </a:extLst>
        </xdr:cNvPr>
        <xdr:cNvSpPr/>
      </xdr:nvSpPr>
      <xdr:spPr>
        <a:xfrm>
          <a:off x="18694400" y="2762221"/>
          <a:ext cx="508000" cy="1397000"/>
        </a:xfrm>
        <a:prstGeom prst="arc">
          <a:avLst>
            <a:gd name="adj1" fmla="val 16325030"/>
            <a:gd name="adj2" fmla="val 292896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36</xdr:col>
      <xdr:colOff>152400</xdr:colOff>
      <xdr:row>0</xdr:row>
      <xdr:rowOff>114271</xdr:rowOff>
    </xdr:from>
    <xdr:ext cx="302775" cy="281808"/>
    <mc:AlternateContent xmlns:mc="http://schemas.openxmlformats.org/markup-compatibility/2006" xmlns:a14="http://schemas.microsoft.com/office/drawing/2010/main">
      <mc:Choice Requires="a14">
        <xdr:sp macro="" textlink="">
          <xdr:nvSpPr>
            <xdr:cNvPr id="76" name="TextBox 75">
              <a:extLst>
                <a:ext uri="{FF2B5EF4-FFF2-40B4-BE49-F238E27FC236}">
                  <a16:creationId xmlns:a16="http://schemas.microsoft.com/office/drawing/2014/main" id="{433EBFAA-2626-3A4C-808D-015DBFA41503}"/>
                </a:ext>
              </a:extLst>
            </xdr:cNvPr>
            <xdr:cNvSpPr txBox="1"/>
          </xdr:nvSpPr>
          <xdr:spPr>
            <a:xfrm>
              <a:off x="30060900" y="11427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6" name="TextBox 75">
              <a:extLst>
                <a:ext uri="{FF2B5EF4-FFF2-40B4-BE49-F238E27FC236}">
                  <a16:creationId xmlns:a16="http://schemas.microsoft.com/office/drawing/2014/main" id="{433EBFAA-2626-3A4C-808D-015DBFA41503}"/>
                </a:ext>
              </a:extLst>
            </xdr:cNvPr>
            <xdr:cNvSpPr txBox="1"/>
          </xdr:nvSpPr>
          <xdr:spPr>
            <a:xfrm>
              <a:off x="30060900" y="11427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oneCellAnchor>
    <xdr:from>
      <xdr:col>37</xdr:col>
      <xdr:colOff>520700</xdr:colOff>
      <xdr:row>0</xdr:row>
      <xdr:rowOff>95221</xdr:rowOff>
    </xdr:from>
    <xdr:ext cx="302775" cy="281808"/>
    <mc:AlternateContent xmlns:mc="http://schemas.openxmlformats.org/markup-compatibility/2006" xmlns:a14="http://schemas.microsoft.com/office/drawing/2010/main">
      <mc:Choice Requires="a14">
        <xdr:sp macro="" textlink="">
          <xdr:nvSpPr>
            <xdr:cNvPr id="80" name="TextBox 79">
              <a:extLst>
                <a:ext uri="{FF2B5EF4-FFF2-40B4-BE49-F238E27FC236}">
                  <a16:creationId xmlns:a16="http://schemas.microsoft.com/office/drawing/2014/main" id="{8EE357F8-AE99-884D-BEA5-8DED15412CEF}"/>
                </a:ext>
              </a:extLst>
            </xdr:cNvPr>
            <xdr:cNvSpPr txBox="1"/>
          </xdr:nvSpPr>
          <xdr:spPr>
            <a:xfrm>
              <a:off x="31254700" y="952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80" name="TextBox 79">
              <a:extLst>
                <a:ext uri="{FF2B5EF4-FFF2-40B4-BE49-F238E27FC236}">
                  <a16:creationId xmlns:a16="http://schemas.microsoft.com/office/drawing/2014/main" id="{8EE357F8-AE99-884D-BEA5-8DED15412CEF}"/>
                </a:ext>
              </a:extLst>
            </xdr:cNvPr>
            <xdr:cNvSpPr txBox="1"/>
          </xdr:nvSpPr>
          <xdr:spPr>
            <a:xfrm>
              <a:off x="31254700" y="952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37</xdr:col>
      <xdr:colOff>88900</xdr:colOff>
      <xdr:row>0</xdr:row>
      <xdr:rowOff>95221</xdr:rowOff>
    </xdr:from>
    <xdr:ext cx="302775" cy="281808"/>
    <mc:AlternateContent xmlns:mc="http://schemas.openxmlformats.org/markup-compatibility/2006" xmlns:a14="http://schemas.microsoft.com/office/drawing/2010/main">
      <mc:Choice Requires="a14">
        <xdr:sp macro="" textlink="">
          <xdr:nvSpPr>
            <xdr:cNvPr id="81" name="TextBox 80">
              <a:extLst>
                <a:ext uri="{FF2B5EF4-FFF2-40B4-BE49-F238E27FC236}">
                  <a16:creationId xmlns:a16="http://schemas.microsoft.com/office/drawing/2014/main" id="{9E1C4F19-92B0-E142-A08F-712D00CE9EB8}"/>
                </a:ext>
              </a:extLst>
            </xdr:cNvPr>
            <xdr:cNvSpPr txBox="1"/>
          </xdr:nvSpPr>
          <xdr:spPr>
            <a:xfrm>
              <a:off x="30822900" y="952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81" name="TextBox 80">
              <a:extLst>
                <a:ext uri="{FF2B5EF4-FFF2-40B4-BE49-F238E27FC236}">
                  <a16:creationId xmlns:a16="http://schemas.microsoft.com/office/drawing/2014/main" id="{9E1C4F19-92B0-E142-A08F-712D00CE9EB8}"/>
                </a:ext>
              </a:extLst>
            </xdr:cNvPr>
            <xdr:cNvSpPr txBox="1"/>
          </xdr:nvSpPr>
          <xdr:spPr>
            <a:xfrm>
              <a:off x="30822900" y="952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38</xdr:col>
      <xdr:colOff>723900</xdr:colOff>
      <xdr:row>0</xdr:row>
      <xdr:rowOff>69821</xdr:rowOff>
    </xdr:from>
    <xdr:ext cx="302775" cy="281808"/>
    <mc:AlternateContent xmlns:mc="http://schemas.openxmlformats.org/markup-compatibility/2006" xmlns:a14="http://schemas.microsoft.com/office/drawing/2010/main">
      <mc:Choice Requires="a14">
        <xdr:sp macro="" textlink="">
          <xdr:nvSpPr>
            <xdr:cNvPr id="82" name="TextBox 81">
              <a:extLst>
                <a:ext uri="{FF2B5EF4-FFF2-40B4-BE49-F238E27FC236}">
                  <a16:creationId xmlns:a16="http://schemas.microsoft.com/office/drawing/2014/main" id="{583A757E-D66D-1545-8B01-FE1BE9113B10}"/>
                </a:ext>
              </a:extLst>
            </xdr:cNvPr>
            <xdr:cNvSpPr txBox="1"/>
          </xdr:nvSpPr>
          <xdr:spPr>
            <a:xfrm>
              <a:off x="32283400" y="698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82" name="TextBox 81">
              <a:extLst>
                <a:ext uri="{FF2B5EF4-FFF2-40B4-BE49-F238E27FC236}">
                  <a16:creationId xmlns:a16="http://schemas.microsoft.com/office/drawing/2014/main" id="{583A757E-D66D-1545-8B01-FE1BE9113B10}"/>
                </a:ext>
              </a:extLst>
            </xdr:cNvPr>
            <xdr:cNvSpPr txBox="1"/>
          </xdr:nvSpPr>
          <xdr:spPr>
            <a:xfrm>
              <a:off x="32283400" y="698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38</xdr:col>
      <xdr:colOff>76200</xdr:colOff>
      <xdr:row>0</xdr:row>
      <xdr:rowOff>133321</xdr:rowOff>
    </xdr:from>
    <xdr:ext cx="302775" cy="281808"/>
    <mc:AlternateContent xmlns:mc="http://schemas.openxmlformats.org/markup-compatibility/2006" xmlns:a14="http://schemas.microsoft.com/office/drawing/2010/main">
      <mc:Choice Requires="a14">
        <xdr:sp macro="" textlink="">
          <xdr:nvSpPr>
            <xdr:cNvPr id="83" name="TextBox 82">
              <a:extLst>
                <a:ext uri="{FF2B5EF4-FFF2-40B4-BE49-F238E27FC236}">
                  <a16:creationId xmlns:a16="http://schemas.microsoft.com/office/drawing/2014/main" id="{9921471D-C157-0C49-9232-FAFF3DBC90DD}"/>
                </a:ext>
              </a:extLst>
            </xdr:cNvPr>
            <xdr:cNvSpPr txBox="1"/>
          </xdr:nvSpPr>
          <xdr:spPr>
            <a:xfrm>
              <a:off x="31635700" y="1333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83" name="TextBox 82">
              <a:extLst>
                <a:ext uri="{FF2B5EF4-FFF2-40B4-BE49-F238E27FC236}">
                  <a16:creationId xmlns:a16="http://schemas.microsoft.com/office/drawing/2014/main" id="{9921471D-C157-0C49-9232-FAFF3DBC90DD}"/>
                </a:ext>
              </a:extLst>
            </xdr:cNvPr>
            <xdr:cNvSpPr txBox="1"/>
          </xdr:nvSpPr>
          <xdr:spPr>
            <a:xfrm>
              <a:off x="31635700" y="1333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oneCellAnchor>
    <xdr:from>
      <xdr:col>39</xdr:col>
      <xdr:colOff>279400</xdr:colOff>
      <xdr:row>0</xdr:row>
      <xdr:rowOff>101571</xdr:rowOff>
    </xdr:from>
    <xdr:ext cx="269176" cy="250453"/>
    <mc:AlternateContent xmlns:mc="http://schemas.openxmlformats.org/markup-compatibility/2006" xmlns:a14="http://schemas.microsoft.com/office/drawing/2010/main">
      <mc:Choice Requires="a14">
        <xdr:sp macro="" textlink="">
          <xdr:nvSpPr>
            <xdr:cNvPr id="84" name="TextBox 83">
              <a:extLst>
                <a:ext uri="{FF2B5EF4-FFF2-40B4-BE49-F238E27FC236}">
                  <a16:creationId xmlns:a16="http://schemas.microsoft.com/office/drawing/2014/main" id="{76455402-4DE3-4D4C-9B8C-424C3F92B58F}"/>
                </a:ext>
              </a:extLst>
            </xdr:cNvPr>
            <xdr:cNvSpPr txBox="1"/>
          </xdr:nvSpPr>
          <xdr:spPr>
            <a:xfrm>
              <a:off x="32664400" y="101571"/>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84" name="TextBox 83">
              <a:extLst>
                <a:ext uri="{FF2B5EF4-FFF2-40B4-BE49-F238E27FC236}">
                  <a16:creationId xmlns:a16="http://schemas.microsoft.com/office/drawing/2014/main" id="{76455402-4DE3-4D4C-9B8C-424C3F92B58F}"/>
                </a:ext>
              </a:extLst>
            </xdr:cNvPr>
            <xdr:cNvSpPr txBox="1"/>
          </xdr:nvSpPr>
          <xdr:spPr>
            <a:xfrm>
              <a:off x="32664400" y="101571"/>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oneCellAnchor>
    <xdr:from>
      <xdr:col>38</xdr:col>
      <xdr:colOff>355600</xdr:colOff>
      <xdr:row>0</xdr:row>
      <xdr:rowOff>146021</xdr:rowOff>
    </xdr:from>
    <xdr:ext cx="302775" cy="281808"/>
    <mc:AlternateContent xmlns:mc="http://schemas.openxmlformats.org/markup-compatibility/2006" xmlns:a14="http://schemas.microsoft.com/office/drawing/2010/main">
      <mc:Choice Requires="a14">
        <xdr:sp macro="" textlink="">
          <xdr:nvSpPr>
            <xdr:cNvPr id="86" name="TextBox 85">
              <a:extLst>
                <a:ext uri="{FF2B5EF4-FFF2-40B4-BE49-F238E27FC236}">
                  <a16:creationId xmlns:a16="http://schemas.microsoft.com/office/drawing/2014/main" id="{E8D78062-284B-0649-B63D-846301C89B22}"/>
                </a:ext>
              </a:extLst>
            </xdr:cNvPr>
            <xdr:cNvSpPr txBox="1"/>
          </xdr:nvSpPr>
          <xdr:spPr>
            <a:xfrm>
              <a:off x="31915100" y="1460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86" name="TextBox 85">
              <a:extLst>
                <a:ext uri="{FF2B5EF4-FFF2-40B4-BE49-F238E27FC236}">
                  <a16:creationId xmlns:a16="http://schemas.microsoft.com/office/drawing/2014/main" id="{E8D78062-284B-0649-B63D-846301C89B22}"/>
                </a:ext>
              </a:extLst>
            </xdr:cNvPr>
            <xdr:cNvSpPr txBox="1"/>
          </xdr:nvSpPr>
          <xdr:spPr>
            <a:xfrm>
              <a:off x="31915100" y="1460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36</xdr:col>
      <xdr:colOff>533400</xdr:colOff>
      <xdr:row>0</xdr:row>
      <xdr:rowOff>126971</xdr:rowOff>
    </xdr:from>
    <xdr:ext cx="304800" cy="250453"/>
    <mc:AlternateContent xmlns:mc="http://schemas.openxmlformats.org/markup-compatibility/2006" xmlns:a14="http://schemas.microsoft.com/office/drawing/2010/main">
      <mc:Choice Requires="a14">
        <xdr:sp macro="" textlink="">
          <xdr:nvSpPr>
            <xdr:cNvPr id="87" name="TextBox 86">
              <a:extLst>
                <a:ext uri="{FF2B5EF4-FFF2-40B4-BE49-F238E27FC236}">
                  <a16:creationId xmlns:a16="http://schemas.microsoft.com/office/drawing/2014/main" id="{D9811F78-5567-A64E-8FAA-589F783C6EB0}"/>
                </a:ext>
              </a:extLst>
            </xdr:cNvPr>
            <xdr:cNvSpPr txBox="1"/>
          </xdr:nvSpPr>
          <xdr:spPr>
            <a:xfrm>
              <a:off x="30441900" y="126971"/>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87" name="TextBox 86">
              <a:extLst>
                <a:ext uri="{FF2B5EF4-FFF2-40B4-BE49-F238E27FC236}">
                  <a16:creationId xmlns:a16="http://schemas.microsoft.com/office/drawing/2014/main" id="{D9811F78-5567-A64E-8FAA-589F783C6EB0}"/>
                </a:ext>
              </a:extLst>
            </xdr:cNvPr>
            <xdr:cNvSpPr txBox="1"/>
          </xdr:nvSpPr>
          <xdr:spPr>
            <a:xfrm>
              <a:off x="30441900" y="126971"/>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21</xdr:col>
      <xdr:colOff>317501</xdr:colOff>
      <xdr:row>18</xdr:row>
      <xdr:rowOff>79557</xdr:rowOff>
    </xdr:from>
    <xdr:to>
      <xdr:col>24</xdr:col>
      <xdr:colOff>812800</xdr:colOff>
      <xdr:row>18</xdr:row>
      <xdr:rowOff>127000</xdr:rowOff>
    </xdr:to>
    <xdr:cxnSp macro="">
      <xdr:nvCxnSpPr>
        <xdr:cNvPr id="106" name="Straight Connector 105">
          <a:extLst>
            <a:ext uri="{FF2B5EF4-FFF2-40B4-BE49-F238E27FC236}">
              <a16:creationId xmlns:a16="http://schemas.microsoft.com/office/drawing/2014/main" id="{B08E2B43-510B-474C-890E-8E9D477EBE64}"/>
            </a:ext>
          </a:extLst>
        </xdr:cNvPr>
        <xdr:cNvCxnSpPr/>
      </xdr:nvCxnSpPr>
      <xdr:spPr>
        <a:xfrm>
          <a:off x="17653001" y="4308657"/>
          <a:ext cx="2971799" cy="4744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444501</xdr:colOff>
      <xdr:row>20</xdr:row>
      <xdr:rowOff>193857</xdr:rowOff>
    </xdr:from>
    <xdr:to>
      <xdr:col>25</xdr:col>
      <xdr:colOff>0</xdr:colOff>
      <xdr:row>28</xdr:row>
      <xdr:rowOff>190500</xdr:rowOff>
    </xdr:to>
    <xdr:cxnSp macro="">
      <xdr:nvCxnSpPr>
        <xdr:cNvPr id="107" name="Straight Connector 106">
          <a:extLst>
            <a:ext uri="{FF2B5EF4-FFF2-40B4-BE49-F238E27FC236}">
              <a16:creationId xmlns:a16="http://schemas.microsoft.com/office/drawing/2014/main" id="{6E111E62-47B4-494E-9D9D-59A197EBFA2E}"/>
            </a:ext>
          </a:extLst>
        </xdr:cNvPr>
        <xdr:cNvCxnSpPr/>
      </xdr:nvCxnSpPr>
      <xdr:spPr>
        <a:xfrm>
          <a:off x="20256501" y="4829357"/>
          <a:ext cx="380999" cy="162224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368300</xdr:colOff>
      <xdr:row>18</xdr:row>
      <xdr:rowOff>101600</xdr:rowOff>
    </xdr:from>
    <xdr:to>
      <xdr:col>24</xdr:col>
      <xdr:colOff>800100</xdr:colOff>
      <xdr:row>28</xdr:row>
      <xdr:rowOff>177800</xdr:rowOff>
    </xdr:to>
    <xdr:cxnSp macro="">
      <xdr:nvCxnSpPr>
        <xdr:cNvPr id="108" name="Straight Connector 107">
          <a:extLst>
            <a:ext uri="{FF2B5EF4-FFF2-40B4-BE49-F238E27FC236}">
              <a16:creationId xmlns:a16="http://schemas.microsoft.com/office/drawing/2014/main" id="{192F1909-5E9D-074E-B5E2-9A2D23D8D66B}"/>
            </a:ext>
          </a:extLst>
        </xdr:cNvPr>
        <xdr:cNvCxnSpPr/>
      </xdr:nvCxnSpPr>
      <xdr:spPr>
        <a:xfrm>
          <a:off x="17703800" y="4330700"/>
          <a:ext cx="2908300" cy="21082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215901</xdr:colOff>
      <xdr:row>16</xdr:row>
      <xdr:rowOff>16057</xdr:rowOff>
    </xdr:from>
    <xdr:to>
      <xdr:col>24</xdr:col>
      <xdr:colOff>558800</xdr:colOff>
      <xdr:row>16</xdr:row>
      <xdr:rowOff>25400</xdr:rowOff>
    </xdr:to>
    <xdr:cxnSp macro="">
      <xdr:nvCxnSpPr>
        <xdr:cNvPr id="109" name="Straight Connector 108">
          <a:extLst>
            <a:ext uri="{FF2B5EF4-FFF2-40B4-BE49-F238E27FC236}">
              <a16:creationId xmlns:a16="http://schemas.microsoft.com/office/drawing/2014/main" id="{5B6B280A-52C7-8F49-BF7B-7CB65A5D26C1}"/>
            </a:ext>
          </a:extLst>
        </xdr:cNvPr>
        <xdr:cNvCxnSpPr/>
      </xdr:nvCxnSpPr>
      <xdr:spPr>
        <a:xfrm>
          <a:off x="17551401" y="3838757"/>
          <a:ext cx="2819399" cy="934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22</xdr:col>
      <xdr:colOff>165101</xdr:colOff>
      <xdr:row>19</xdr:row>
      <xdr:rowOff>76171</xdr:rowOff>
    </xdr:from>
    <xdr:ext cx="302775" cy="281808"/>
    <mc:AlternateContent xmlns:mc="http://schemas.openxmlformats.org/markup-compatibility/2006" xmlns:a14="http://schemas.microsoft.com/office/drawing/2010/main">
      <mc:Choice Requires="a14">
        <xdr:sp macro="" textlink="">
          <xdr:nvSpPr>
            <xdr:cNvPr id="110" name="TextBox 109">
              <a:extLst>
                <a:ext uri="{FF2B5EF4-FFF2-40B4-BE49-F238E27FC236}">
                  <a16:creationId xmlns:a16="http://schemas.microsoft.com/office/drawing/2014/main" id="{2FA293D3-3192-C741-93F0-F5C46078A448}"/>
                </a:ext>
              </a:extLst>
            </xdr:cNvPr>
            <xdr:cNvSpPr txBox="1"/>
          </xdr:nvSpPr>
          <xdr:spPr>
            <a:xfrm>
              <a:off x="18326101" y="450847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10" name="TextBox 109">
              <a:extLst>
                <a:ext uri="{FF2B5EF4-FFF2-40B4-BE49-F238E27FC236}">
                  <a16:creationId xmlns:a16="http://schemas.microsoft.com/office/drawing/2014/main" id="{2FA293D3-3192-C741-93F0-F5C46078A448}"/>
                </a:ext>
              </a:extLst>
            </xdr:cNvPr>
            <xdr:cNvSpPr txBox="1"/>
          </xdr:nvSpPr>
          <xdr:spPr>
            <a:xfrm>
              <a:off x="18326101" y="450847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24</xdr:col>
      <xdr:colOff>14635</xdr:colOff>
      <xdr:row>23</xdr:row>
      <xdr:rowOff>187124</xdr:rowOff>
    </xdr:from>
    <xdr:to>
      <xdr:col>26</xdr:col>
      <xdr:colOff>241511</xdr:colOff>
      <xdr:row>27</xdr:row>
      <xdr:rowOff>25144</xdr:rowOff>
    </xdr:to>
    <xdr:sp macro="" textlink="">
      <xdr:nvSpPr>
        <xdr:cNvPr id="111" name="Arc 110">
          <a:extLst>
            <a:ext uri="{FF2B5EF4-FFF2-40B4-BE49-F238E27FC236}">
              <a16:creationId xmlns:a16="http://schemas.microsoft.com/office/drawing/2014/main" id="{6A894D64-21EF-374D-92BE-62A8E7986207}"/>
            </a:ext>
          </a:extLst>
        </xdr:cNvPr>
        <xdr:cNvSpPr/>
      </xdr:nvSpPr>
      <xdr:spPr>
        <a:xfrm rot="14212560">
          <a:off x="20440163" y="4818696"/>
          <a:ext cx="650820" cy="1877876"/>
        </a:xfrm>
        <a:prstGeom prst="arc">
          <a:avLst>
            <a:gd name="adj1" fmla="val 17074225"/>
            <a:gd name="adj2" fmla="val 1965827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24</xdr:col>
      <xdr:colOff>95925</xdr:colOff>
      <xdr:row>16</xdr:row>
      <xdr:rowOff>121711</xdr:rowOff>
    </xdr:from>
    <xdr:to>
      <xdr:col>24</xdr:col>
      <xdr:colOff>627309</xdr:colOff>
      <xdr:row>25</xdr:row>
      <xdr:rowOff>79472</xdr:rowOff>
    </xdr:to>
    <xdr:sp macro="" textlink="">
      <xdr:nvSpPr>
        <xdr:cNvPr id="112" name="Arc 111">
          <a:extLst>
            <a:ext uri="{FF2B5EF4-FFF2-40B4-BE49-F238E27FC236}">
              <a16:creationId xmlns:a16="http://schemas.microsoft.com/office/drawing/2014/main" id="{063C9D03-C8E0-3D4C-A678-13D37741CC5A}"/>
            </a:ext>
          </a:extLst>
        </xdr:cNvPr>
        <xdr:cNvSpPr/>
      </xdr:nvSpPr>
      <xdr:spPr>
        <a:xfrm rot="9202903">
          <a:off x="19907925" y="3944411"/>
          <a:ext cx="531384" cy="1786561"/>
        </a:xfrm>
        <a:prstGeom prst="arc">
          <a:avLst>
            <a:gd name="adj1" fmla="val 16670750"/>
            <a:gd name="adj2" fmla="val 223523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22</xdr:col>
      <xdr:colOff>101601</xdr:colOff>
      <xdr:row>18</xdr:row>
      <xdr:rowOff>57121</xdr:rowOff>
    </xdr:from>
    <xdr:to>
      <xdr:col>22</xdr:col>
      <xdr:colOff>609601</xdr:colOff>
      <xdr:row>28</xdr:row>
      <xdr:rowOff>158721</xdr:rowOff>
    </xdr:to>
    <xdr:sp macro="" textlink="">
      <xdr:nvSpPr>
        <xdr:cNvPr id="113" name="Arc 112">
          <a:extLst>
            <a:ext uri="{FF2B5EF4-FFF2-40B4-BE49-F238E27FC236}">
              <a16:creationId xmlns:a16="http://schemas.microsoft.com/office/drawing/2014/main" id="{79816802-8E44-EB4D-A214-1D0522147B87}"/>
            </a:ext>
          </a:extLst>
        </xdr:cNvPr>
        <xdr:cNvSpPr/>
      </xdr:nvSpPr>
      <xdr:spPr>
        <a:xfrm>
          <a:off x="18262601" y="4286221"/>
          <a:ext cx="508000" cy="2133600"/>
        </a:xfrm>
        <a:prstGeom prst="arc">
          <a:avLst>
            <a:gd name="adj1" fmla="val 16875679"/>
            <a:gd name="adj2" fmla="val 1899750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241301</xdr:colOff>
      <xdr:row>21</xdr:row>
      <xdr:rowOff>6321</xdr:rowOff>
    </xdr:from>
    <xdr:ext cx="302775" cy="281808"/>
    <mc:AlternateContent xmlns:mc="http://schemas.openxmlformats.org/markup-compatibility/2006" xmlns:a14="http://schemas.microsoft.com/office/drawing/2010/main">
      <mc:Choice Requires="a14">
        <xdr:sp macro="" textlink="">
          <xdr:nvSpPr>
            <xdr:cNvPr id="114" name="TextBox 113">
              <a:extLst>
                <a:ext uri="{FF2B5EF4-FFF2-40B4-BE49-F238E27FC236}">
                  <a16:creationId xmlns:a16="http://schemas.microsoft.com/office/drawing/2014/main" id="{138DA487-A23A-4A4C-AD75-514359913C1F}"/>
                </a:ext>
              </a:extLst>
            </xdr:cNvPr>
            <xdr:cNvSpPr txBox="1"/>
          </xdr:nvSpPr>
          <xdr:spPr>
            <a:xfrm>
              <a:off x="20053301" y="48450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14" name="TextBox 113">
              <a:extLst>
                <a:ext uri="{FF2B5EF4-FFF2-40B4-BE49-F238E27FC236}">
                  <a16:creationId xmlns:a16="http://schemas.microsoft.com/office/drawing/2014/main" id="{138DA487-A23A-4A4C-AD75-514359913C1F}"/>
                </a:ext>
              </a:extLst>
            </xdr:cNvPr>
            <xdr:cNvSpPr txBox="1"/>
          </xdr:nvSpPr>
          <xdr:spPr>
            <a:xfrm>
              <a:off x="20053301" y="48450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23</xdr:col>
      <xdr:colOff>596901</xdr:colOff>
      <xdr:row>19</xdr:row>
      <xdr:rowOff>6321</xdr:rowOff>
    </xdr:from>
    <xdr:ext cx="302775" cy="281808"/>
    <mc:AlternateContent xmlns:mc="http://schemas.openxmlformats.org/markup-compatibility/2006" xmlns:a14="http://schemas.microsoft.com/office/drawing/2010/main">
      <mc:Choice Requires="a14">
        <xdr:sp macro="" textlink="">
          <xdr:nvSpPr>
            <xdr:cNvPr id="115" name="TextBox 114">
              <a:extLst>
                <a:ext uri="{FF2B5EF4-FFF2-40B4-BE49-F238E27FC236}">
                  <a16:creationId xmlns:a16="http://schemas.microsoft.com/office/drawing/2014/main" id="{DDB63185-1E24-204D-A220-81C4637158AB}"/>
                </a:ext>
              </a:extLst>
            </xdr:cNvPr>
            <xdr:cNvSpPr txBox="1"/>
          </xdr:nvSpPr>
          <xdr:spPr>
            <a:xfrm>
              <a:off x="19583401" y="44386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115" name="TextBox 114">
              <a:extLst>
                <a:ext uri="{FF2B5EF4-FFF2-40B4-BE49-F238E27FC236}">
                  <a16:creationId xmlns:a16="http://schemas.microsoft.com/office/drawing/2014/main" id="{DDB63185-1E24-204D-A220-81C4637158AB}"/>
                </a:ext>
              </a:extLst>
            </xdr:cNvPr>
            <xdr:cNvSpPr txBox="1"/>
          </xdr:nvSpPr>
          <xdr:spPr>
            <a:xfrm>
              <a:off x="19583401" y="44386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22</xdr:col>
      <xdr:colOff>482601</xdr:colOff>
      <xdr:row>22</xdr:row>
      <xdr:rowOff>171421</xdr:rowOff>
    </xdr:from>
    <xdr:ext cx="302775" cy="281808"/>
    <mc:AlternateContent xmlns:mc="http://schemas.openxmlformats.org/markup-compatibility/2006" xmlns:a14="http://schemas.microsoft.com/office/drawing/2010/main">
      <mc:Choice Requires="a14">
        <xdr:sp macro="" textlink="">
          <xdr:nvSpPr>
            <xdr:cNvPr id="116" name="TextBox 115">
              <a:extLst>
                <a:ext uri="{FF2B5EF4-FFF2-40B4-BE49-F238E27FC236}">
                  <a16:creationId xmlns:a16="http://schemas.microsoft.com/office/drawing/2014/main" id="{541C000B-D030-5A4C-803E-061CCD608E30}"/>
                </a:ext>
              </a:extLst>
            </xdr:cNvPr>
            <xdr:cNvSpPr txBox="1"/>
          </xdr:nvSpPr>
          <xdr:spPr>
            <a:xfrm>
              <a:off x="18643601" y="52133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16" name="TextBox 115">
              <a:extLst>
                <a:ext uri="{FF2B5EF4-FFF2-40B4-BE49-F238E27FC236}">
                  <a16:creationId xmlns:a16="http://schemas.microsoft.com/office/drawing/2014/main" id="{541C000B-D030-5A4C-803E-061CCD608E30}"/>
                </a:ext>
              </a:extLst>
            </xdr:cNvPr>
            <xdr:cNvSpPr txBox="1"/>
          </xdr:nvSpPr>
          <xdr:spPr>
            <a:xfrm>
              <a:off x="18643601" y="52133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24</xdr:col>
      <xdr:colOff>558801</xdr:colOff>
      <xdr:row>22</xdr:row>
      <xdr:rowOff>57121</xdr:rowOff>
    </xdr:from>
    <xdr:ext cx="302775" cy="281808"/>
    <mc:AlternateContent xmlns:mc="http://schemas.openxmlformats.org/markup-compatibility/2006" xmlns:a14="http://schemas.microsoft.com/office/drawing/2010/main">
      <mc:Choice Requires="a14">
        <xdr:sp macro="" textlink="">
          <xdr:nvSpPr>
            <xdr:cNvPr id="117" name="TextBox 116">
              <a:extLst>
                <a:ext uri="{FF2B5EF4-FFF2-40B4-BE49-F238E27FC236}">
                  <a16:creationId xmlns:a16="http://schemas.microsoft.com/office/drawing/2014/main" id="{9F124A3F-3D68-8C48-B587-CE8D4A3F83D3}"/>
                </a:ext>
              </a:extLst>
            </xdr:cNvPr>
            <xdr:cNvSpPr txBox="1"/>
          </xdr:nvSpPr>
          <xdr:spPr>
            <a:xfrm>
              <a:off x="20370801" y="50990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17" name="TextBox 116">
              <a:extLst>
                <a:ext uri="{FF2B5EF4-FFF2-40B4-BE49-F238E27FC236}">
                  <a16:creationId xmlns:a16="http://schemas.microsoft.com/office/drawing/2014/main" id="{9F124A3F-3D68-8C48-B587-CE8D4A3F83D3}"/>
                </a:ext>
              </a:extLst>
            </xdr:cNvPr>
            <xdr:cNvSpPr txBox="1"/>
          </xdr:nvSpPr>
          <xdr:spPr>
            <a:xfrm>
              <a:off x="20370801" y="50990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oneCellAnchor>
    <xdr:from>
      <xdr:col>24</xdr:col>
      <xdr:colOff>63501</xdr:colOff>
      <xdr:row>18</xdr:row>
      <xdr:rowOff>203171</xdr:rowOff>
    </xdr:from>
    <xdr:ext cx="269176" cy="250453"/>
    <mc:AlternateContent xmlns:mc="http://schemas.openxmlformats.org/markup-compatibility/2006" xmlns:a14="http://schemas.microsoft.com/office/drawing/2010/main">
      <mc:Choice Requires="a14">
        <xdr:sp macro="" textlink="">
          <xdr:nvSpPr>
            <xdr:cNvPr id="118" name="TextBox 117">
              <a:extLst>
                <a:ext uri="{FF2B5EF4-FFF2-40B4-BE49-F238E27FC236}">
                  <a16:creationId xmlns:a16="http://schemas.microsoft.com/office/drawing/2014/main" id="{A950F0D0-1B75-774F-A4C0-BC05112F3C98}"/>
                </a:ext>
              </a:extLst>
            </xdr:cNvPr>
            <xdr:cNvSpPr txBox="1"/>
          </xdr:nvSpPr>
          <xdr:spPr>
            <a:xfrm>
              <a:off x="19875501" y="4432271"/>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118" name="TextBox 117">
              <a:extLst>
                <a:ext uri="{FF2B5EF4-FFF2-40B4-BE49-F238E27FC236}">
                  <a16:creationId xmlns:a16="http://schemas.microsoft.com/office/drawing/2014/main" id="{A950F0D0-1B75-774F-A4C0-BC05112F3C98}"/>
                </a:ext>
              </a:extLst>
            </xdr:cNvPr>
            <xdr:cNvSpPr txBox="1"/>
          </xdr:nvSpPr>
          <xdr:spPr>
            <a:xfrm>
              <a:off x="19875501" y="4432271"/>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twoCellAnchor>
    <xdr:from>
      <xdr:col>23</xdr:col>
      <xdr:colOff>698501</xdr:colOff>
      <xdr:row>16</xdr:row>
      <xdr:rowOff>120621</xdr:rowOff>
    </xdr:from>
    <xdr:to>
      <xdr:col>24</xdr:col>
      <xdr:colOff>393701</xdr:colOff>
      <xdr:row>22</xdr:row>
      <xdr:rowOff>196821</xdr:rowOff>
    </xdr:to>
    <xdr:sp macro="" textlink="">
      <xdr:nvSpPr>
        <xdr:cNvPr id="119" name="Arc 118">
          <a:extLst>
            <a:ext uri="{FF2B5EF4-FFF2-40B4-BE49-F238E27FC236}">
              <a16:creationId xmlns:a16="http://schemas.microsoft.com/office/drawing/2014/main" id="{2FB2E7C0-AAB7-7D46-914E-BD1CFC0544C6}"/>
            </a:ext>
          </a:extLst>
        </xdr:cNvPr>
        <xdr:cNvSpPr/>
      </xdr:nvSpPr>
      <xdr:spPr>
        <a:xfrm>
          <a:off x="19685001" y="3943321"/>
          <a:ext cx="520700" cy="1295400"/>
        </a:xfrm>
        <a:prstGeom prst="arc">
          <a:avLst>
            <a:gd name="adj1" fmla="val 18979969"/>
            <a:gd name="adj2" fmla="val 276063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419102</xdr:colOff>
      <xdr:row>25</xdr:row>
      <xdr:rowOff>146021</xdr:rowOff>
    </xdr:from>
    <xdr:ext cx="302775" cy="281808"/>
    <mc:AlternateContent xmlns:mc="http://schemas.openxmlformats.org/markup-compatibility/2006" xmlns:a14="http://schemas.microsoft.com/office/drawing/2010/main">
      <mc:Choice Requires="a14">
        <xdr:sp macro="" textlink="">
          <xdr:nvSpPr>
            <xdr:cNvPr id="120" name="TextBox 119">
              <a:extLst>
                <a:ext uri="{FF2B5EF4-FFF2-40B4-BE49-F238E27FC236}">
                  <a16:creationId xmlns:a16="http://schemas.microsoft.com/office/drawing/2014/main" id="{CC438E75-22F1-2941-AB8B-6E97AA90219F}"/>
                </a:ext>
              </a:extLst>
            </xdr:cNvPr>
            <xdr:cNvSpPr txBox="1"/>
          </xdr:nvSpPr>
          <xdr:spPr>
            <a:xfrm>
              <a:off x="20231102" y="57975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20" name="TextBox 119">
              <a:extLst>
                <a:ext uri="{FF2B5EF4-FFF2-40B4-BE49-F238E27FC236}">
                  <a16:creationId xmlns:a16="http://schemas.microsoft.com/office/drawing/2014/main" id="{CC438E75-22F1-2941-AB8B-6E97AA90219F}"/>
                </a:ext>
              </a:extLst>
            </xdr:cNvPr>
            <xdr:cNvSpPr txBox="1"/>
          </xdr:nvSpPr>
          <xdr:spPr>
            <a:xfrm>
              <a:off x="20231102" y="5797521"/>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23</xdr:col>
      <xdr:colOff>25401</xdr:colOff>
      <xdr:row>18</xdr:row>
      <xdr:rowOff>177771</xdr:rowOff>
    </xdr:from>
    <xdr:ext cx="259079" cy="406992"/>
    <mc:AlternateContent xmlns:mc="http://schemas.openxmlformats.org/markup-compatibility/2006" xmlns:a14="http://schemas.microsoft.com/office/drawing/2010/main">
      <mc:Choice Requires="a14">
        <xdr:sp macro="" textlink="">
          <xdr:nvSpPr>
            <xdr:cNvPr id="121" name="TextBox 120">
              <a:extLst>
                <a:ext uri="{FF2B5EF4-FFF2-40B4-BE49-F238E27FC236}">
                  <a16:creationId xmlns:a16="http://schemas.microsoft.com/office/drawing/2014/main" id="{1F22BEB3-4D58-DD4F-9956-A3735E9EE7F5}"/>
                </a:ext>
              </a:extLst>
            </xdr:cNvPr>
            <xdr:cNvSpPr txBox="1"/>
          </xdr:nvSpPr>
          <xdr:spPr>
            <a:xfrm>
              <a:off x="19011901" y="4406871"/>
              <a:ext cx="259079" cy="4069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121" name="TextBox 120">
              <a:extLst>
                <a:ext uri="{FF2B5EF4-FFF2-40B4-BE49-F238E27FC236}">
                  <a16:creationId xmlns:a16="http://schemas.microsoft.com/office/drawing/2014/main" id="{1F22BEB3-4D58-DD4F-9956-A3735E9EE7F5}"/>
                </a:ext>
              </a:extLst>
            </xdr:cNvPr>
            <xdr:cNvSpPr txBox="1"/>
          </xdr:nvSpPr>
          <xdr:spPr>
            <a:xfrm>
              <a:off x="19011901" y="4406871"/>
              <a:ext cx="259079" cy="4069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22</xdr:col>
      <xdr:colOff>812801</xdr:colOff>
      <xdr:row>18</xdr:row>
      <xdr:rowOff>107920</xdr:rowOff>
    </xdr:from>
    <xdr:to>
      <xdr:col>23</xdr:col>
      <xdr:colOff>419100</xdr:colOff>
      <xdr:row>28</xdr:row>
      <xdr:rowOff>139700</xdr:rowOff>
    </xdr:to>
    <xdr:sp macro="" textlink="">
      <xdr:nvSpPr>
        <xdr:cNvPr id="122" name="Arc 121">
          <a:extLst>
            <a:ext uri="{FF2B5EF4-FFF2-40B4-BE49-F238E27FC236}">
              <a16:creationId xmlns:a16="http://schemas.microsoft.com/office/drawing/2014/main" id="{C37CA2CA-0863-0D41-AC22-043CE74E89B9}"/>
            </a:ext>
          </a:extLst>
        </xdr:cNvPr>
        <xdr:cNvSpPr/>
      </xdr:nvSpPr>
      <xdr:spPr>
        <a:xfrm>
          <a:off x="18973801" y="4337020"/>
          <a:ext cx="431799" cy="2063780"/>
        </a:xfrm>
        <a:prstGeom prst="arc">
          <a:avLst>
            <a:gd name="adj1" fmla="val 16325030"/>
            <a:gd name="adj2" fmla="val 2565025"/>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36</xdr:col>
      <xdr:colOff>177800</xdr:colOff>
      <xdr:row>2</xdr:row>
      <xdr:rowOff>101570</xdr:rowOff>
    </xdr:from>
    <xdr:ext cx="302775" cy="281808"/>
    <mc:AlternateContent xmlns:mc="http://schemas.openxmlformats.org/markup-compatibility/2006" xmlns:a14="http://schemas.microsoft.com/office/drawing/2010/main">
      <mc:Choice Requires="a14">
        <xdr:sp macro="" textlink="">
          <xdr:nvSpPr>
            <xdr:cNvPr id="127" name="TextBox 126">
              <a:extLst>
                <a:ext uri="{FF2B5EF4-FFF2-40B4-BE49-F238E27FC236}">
                  <a16:creationId xmlns:a16="http://schemas.microsoft.com/office/drawing/2014/main" id="{F69236E9-A738-B743-A968-3A6E625BEC41}"/>
                </a:ext>
              </a:extLst>
            </xdr:cNvPr>
            <xdr:cNvSpPr txBox="1"/>
          </xdr:nvSpPr>
          <xdr:spPr>
            <a:xfrm>
              <a:off x="30086300" y="57147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27" name="TextBox 126">
              <a:extLst>
                <a:ext uri="{FF2B5EF4-FFF2-40B4-BE49-F238E27FC236}">
                  <a16:creationId xmlns:a16="http://schemas.microsoft.com/office/drawing/2014/main" id="{F69236E9-A738-B743-A968-3A6E625BEC41}"/>
                </a:ext>
              </a:extLst>
            </xdr:cNvPr>
            <xdr:cNvSpPr txBox="1"/>
          </xdr:nvSpPr>
          <xdr:spPr>
            <a:xfrm>
              <a:off x="30086300" y="57147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oneCellAnchor>
    <xdr:from>
      <xdr:col>37</xdr:col>
      <xdr:colOff>520700</xdr:colOff>
      <xdr:row>2</xdr:row>
      <xdr:rowOff>31720</xdr:rowOff>
    </xdr:from>
    <xdr:ext cx="302775" cy="281808"/>
    <mc:AlternateContent xmlns:mc="http://schemas.openxmlformats.org/markup-compatibility/2006" xmlns:a14="http://schemas.microsoft.com/office/drawing/2010/main">
      <mc:Choice Requires="a14">
        <xdr:sp macro="" textlink="">
          <xdr:nvSpPr>
            <xdr:cNvPr id="131" name="TextBox 130">
              <a:extLst>
                <a:ext uri="{FF2B5EF4-FFF2-40B4-BE49-F238E27FC236}">
                  <a16:creationId xmlns:a16="http://schemas.microsoft.com/office/drawing/2014/main" id="{ECC35A89-D2AF-8046-8A75-1EC7F3DEB179}"/>
                </a:ext>
              </a:extLst>
            </xdr:cNvPr>
            <xdr:cNvSpPr txBox="1"/>
          </xdr:nvSpPr>
          <xdr:spPr>
            <a:xfrm>
              <a:off x="31254700" y="5016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31" name="TextBox 130">
              <a:extLst>
                <a:ext uri="{FF2B5EF4-FFF2-40B4-BE49-F238E27FC236}">
                  <a16:creationId xmlns:a16="http://schemas.microsoft.com/office/drawing/2014/main" id="{ECC35A89-D2AF-8046-8A75-1EC7F3DEB179}"/>
                </a:ext>
              </a:extLst>
            </xdr:cNvPr>
            <xdr:cNvSpPr txBox="1"/>
          </xdr:nvSpPr>
          <xdr:spPr>
            <a:xfrm>
              <a:off x="31254700" y="5016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39</xdr:col>
      <xdr:colOff>50800</xdr:colOff>
      <xdr:row>1</xdr:row>
      <xdr:rowOff>209520</xdr:rowOff>
    </xdr:from>
    <xdr:ext cx="302775" cy="281808"/>
    <mc:AlternateContent xmlns:mc="http://schemas.openxmlformats.org/markup-compatibility/2006" xmlns:a14="http://schemas.microsoft.com/office/drawing/2010/main">
      <mc:Choice Requires="a14">
        <xdr:sp macro="" textlink="">
          <xdr:nvSpPr>
            <xdr:cNvPr id="133" name="TextBox 132">
              <a:extLst>
                <a:ext uri="{FF2B5EF4-FFF2-40B4-BE49-F238E27FC236}">
                  <a16:creationId xmlns:a16="http://schemas.microsoft.com/office/drawing/2014/main" id="{2B4BE54E-33CB-9743-860C-9049200FD350}"/>
                </a:ext>
              </a:extLst>
            </xdr:cNvPr>
            <xdr:cNvSpPr txBox="1"/>
          </xdr:nvSpPr>
          <xdr:spPr>
            <a:xfrm>
              <a:off x="32435800" y="4127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33" name="TextBox 132">
              <a:extLst>
                <a:ext uri="{FF2B5EF4-FFF2-40B4-BE49-F238E27FC236}">
                  <a16:creationId xmlns:a16="http://schemas.microsoft.com/office/drawing/2014/main" id="{2B4BE54E-33CB-9743-860C-9049200FD350}"/>
                </a:ext>
              </a:extLst>
            </xdr:cNvPr>
            <xdr:cNvSpPr txBox="1"/>
          </xdr:nvSpPr>
          <xdr:spPr>
            <a:xfrm>
              <a:off x="32435800" y="4127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38</xdr:col>
      <xdr:colOff>76200</xdr:colOff>
      <xdr:row>2</xdr:row>
      <xdr:rowOff>31720</xdr:rowOff>
    </xdr:from>
    <xdr:ext cx="302775" cy="281808"/>
    <mc:AlternateContent xmlns:mc="http://schemas.openxmlformats.org/markup-compatibility/2006" xmlns:a14="http://schemas.microsoft.com/office/drawing/2010/main">
      <mc:Choice Requires="a14">
        <xdr:sp macro="" textlink="">
          <xdr:nvSpPr>
            <xdr:cNvPr id="134" name="TextBox 133">
              <a:extLst>
                <a:ext uri="{FF2B5EF4-FFF2-40B4-BE49-F238E27FC236}">
                  <a16:creationId xmlns:a16="http://schemas.microsoft.com/office/drawing/2014/main" id="{446410BD-2607-E644-93D3-9DDCD5E4A7B9}"/>
                </a:ext>
              </a:extLst>
            </xdr:cNvPr>
            <xdr:cNvSpPr txBox="1"/>
          </xdr:nvSpPr>
          <xdr:spPr>
            <a:xfrm>
              <a:off x="31635700" y="5016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34" name="TextBox 133">
              <a:extLst>
                <a:ext uri="{FF2B5EF4-FFF2-40B4-BE49-F238E27FC236}">
                  <a16:creationId xmlns:a16="http://schemas.microsoft.com/office/drawing/2014/main" id="{446410BD-2607-E644-93D3-9DDCD5E4A7B9}"/>
                </a:ext>
              </a:extLst>
            </xdr:cNvPr>
            <xdr:cNvSpPr txBox="1"/>
          </xdr:nvSpPr>
          <xdr:spPr>
            <a:xfrm>
              <a:off x="31635700" y="5016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oneCellAnchor>
    <xdr:from>
      <xdr:col>39</xdr:col>
      <xdr:colOff>444500</xdr:colOff>
      <xdr:row>1</xdr:row>
      <xdr:rowOff>190470</xdr:rowOff>
    </xdr:from>
    <xdr:ext cx="269176" cy="250453"/>
    <mc:AlternateContent xmlns:mc="http://schemas.openxmlformats.org/markup-compatibility/2006" xmlns:a14="http://schemas.microsoft.com/office/drawing/2010/main">
      <mc:Choice Requires="a14">
        <xdr:sp macro="" textlink="">
          <xdr:nvSpPr>
            <xdr:cNvPr id="135" name="TextBox 134">
              <a:extLst>
                <a:ext uri="{FF2B5EF4-FFF2-40B4-BE49-F238E27FC236}">
                  <a16:creationId xmlns:a16="http://schemas.microsoft.com/office/drawing/2014/main" id="{D17D4AE5-A9E8-BE4F-9DE3-9F68E9651EAD}"/>
                </a:ext>
              </a:extLst>
            </xdr:cNvPr>
            <xdr:cNvSpPr txBox="1"/>
          </xdr:nvSpPr>
          <xdr:spPr>
            <a:xfrm>
              <a:off x="32829500" y="39367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135" name="TextBox 134">
              <a:extLst>
                <a:ext uri="{FF2B5EF4-FFF2-40B4-BE49-F238E27FC236}">
                  <a16:creationId xmlns:a16="http://schemas.microsoft.com/office/drawing/2014/main" id="{D17D4AE5-A9E8-BE4F-9DE3-9F68E9651EAD}"/>
                </a:ext>
              </a:extLst>
            </xdr:cNvPr>
            <xdr:cNvSpPr txBox="1"/>
          </xdr:nvSpPr>
          <xdr:spPr>
            <a:xfrm>
              <a:off x="32829500" y="39367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oneCellAnchor>
    <xdr:from>
      <xdr:col>38</xdr:col>
      <xdr:colOff>495300</xdr:colOff>
      <xdr:row>1</xdr:row>
      <xdr:rowOff>222220</xdr:rowOff>
    </xdr:from>
    <xdr:ext cx="302775" cy="281808"/>
    <mc:AlternateContent xmlns:mc="http://schemas.openxmlformats.org/markup-compatibility/2006" xmlns:a14="http://schemas.microsoft.com/office/drawing/2010/main">
      <mc:Choice Requires="a14">
        <xdr:sp macro="" textlink="">
          <xdr:nvSpPr>
            <xdr:cNvPr id="137" name="TextBox 136">
              <a:extLst>
                <a:ext uri="{FF2B5EF4-FFF2-40B4-BE49-F238E27FC236}">
                  <a16:creationId xmlns:a16="http://schemas.microsoft.com/office/drawing/2014/main" id="{D5BD05A4-6236-EB48-83F4-CF408F3426EE}"/>
                </a:ext>
              </a:extLst>
            </xdr:cNvPr>
            <xdr:cNvSpPr txBox="1"/>
          </xdr:nvSpPr>
          <xdr:spPr>
            <a:xfrm>
              <a:off x="32054800" y="4254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37" name="TextBox 136">
              <a:extLst>
                <a:ext uri="{FF2B5EF4-FFF2-40B4-BE49-F238E27FC236}">
                  <a16:creationId xmlns:a16="http://schemas.microsoft.com/office/drawing/2014/main" id="{D5BD05A4-6236-EB48-83F4-CF408F3426EE}"/>
                </a:ext>
              </a:extLst>
            </xdr:cNvPr>
            <xdr:cNvSpPr txBox="1"/>
          </xdr:nvSpPr>
          <xdr:spPr>
            <a:xfrm>
              <a:off x="32054800" y="42542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36</xdr:col>
      <xdr:colOff>609600</xdr:colOff>
      <xdr:row>2</xdr:row>
      <xdr:rowOff>63470</xdr:rowOff>
    </xdr:from>
    <xdr:ext cx="304800" cy="250453"/>
    <mc:AlternateContent xmlns:mc="http://schemas.openxmlformats.org/markup-compatibility/2006" xmlns:a14="http://schemas.microsoft.com/office/drawing/2010/main">
      <mc:Choice Requires="a14">
        <xdr:sp macro="" textlink="">
          <xdr:nvSpPr>
            <xdr:cNvPr id="138" name="TextBox 137">
              <a:extLst>
                <a:ext uri="{FF2B5EF4-FFF2-40B4-BE49-F238E27FC236}">
                  <a16:creationId xmlns:a16="http://schemas.microsoft.com/office/drawing/2014/main" id="{460370F8-5D6B-2744-8CDD-0E0F34CB6339}"/>
                </a:ext>
              </a:extLst>
            </xdr:cNvPr>
            <xdr:cNvSpPr txBox="1"/>
          </xdr:nvSpPr>
          <xdr:spPr>
            <a:xfrm>
              <a:off x="30518100" y="53337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138" name="TextBox 137">
              <a:extLst>
                <a:ext uri="{FF2B5EF4-FFF2-40B4-BE49-F238E27FC236}">
                  <a16:creationId xmlns:a16="http://schemas.microsoft.com/office/drawing/2014/main" id="{460370F8-5D6B-2744-8CDD-0E0F34CB6339}"/>
                </a:ext>
              </a:extLst>
            </xdr:cNvPr>
            <xdr:cNvSpPr txBox="1"/>
          </xdr:nvSpPr>
          <xdr:spPr>
            <a:xfrm>
              <a:off x="30518100" y="53337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23</xdr:col>
      <xdr:colOff>419100</xdr:colOff>
      <xdr:row>0</xdr:row>
      <xdr:rowOff>0</xdr:rowOff>
    </xdr:from>
    <xdr:to>
      <xdr:col>23</xdr:col>
      <xdr:colOff>508000</xdr:colOff>
      <xdr:row>16</xdr:row>
      <xdr:rowOff>38100</xdr:rowOff>
    </xdr:to>
    <xdr:cxnSp macro="">
      <xdr:nvCxnSpPr>
        <xdr:cNvPr id="154" name="Straight Connector 153">
          <a:extLst>
            <a:ext uri="{FF2B5EF4-FFF2-40B4-BE49-F238E27FC236}">
              <a16:creationId xmlns:a16="http://schemas.microsoft.com/office/drawing/2014/main" id="{E9DCA8FB-63D1-AA47-9291-E6A1945F00B5}"/>
            </a:ext>
          </a:extLst>
        </xdr:cNvPr>
        <xdr:cNvCxnSpPr/>
      </xdr:nvCxnSpPr>
      <xdr:spPr>
        <a:xfrm>
          <a:off x="19405600" y="0"/>
          <a:ext cx="88900" cy="37973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oneCellAnchor>
    <xdr:from>
      <xdr:col>22</xdr:col>
      <xdr:colOff>88900</xdr:colOff>
      <xdr:row>10</xdr:row>
      <xdr:rowOff>190500</xdr:rowOff>
    </xdr:from>
    <xdr:ext cx="302775" cy="281808"/>
    <mc:AlternateContent xmlns:mc="http://schemas.openxmlformats.org/markup-compatibility/2006" xmlns:a14="http://schemas.microsoft.com/office/drawing/2010/main">
      <mc:Choice Requires="a14">
        <xdr:sp macro="" textlink="">
          <xdr:nvSpPr>
            <xdr:cNvPr id="140" name="TextBox 139">
              <a:extLst>
                <a:ext uri="{FF2B5EF4-FFF2-40B4-BE49-F238E27FC236}">
                  <a16:creationId xmlns:a16="http://schemas.microsoft.com/office/drawing/2014/main" id="{5FD74AAE-A806-7048-B043-CEA85F59F9B9}"/>
                </a:ext>
              </a:extLst>
            </xdr:cNvPr>
            <xdr:cNvSpPr txBox="1"/>
          </xdr:nvSpPr>
          <xdr:spPr>
            <a:xfrm>
              <a:off x="18249900" y="2794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140" name="TextBox 139">
              <a:extLst>
                <a:ext uri="{FF2B5EF4-FFF2-40B4-BE49-F238E27FC236}">
                  <a16:creationId xmlns:a16="http://schemas.microsoft.com/office/drawing/2014/main" id="{5FD74AAE-A806-7048-B043-CEA85F59F9B9}"/>
                </a:ext>
              </a:extLst>
            </xdr:cNvPr>
            <xdr:cNvSpPr txBox="1"/>
          </xdr:nvSpPr>
          <xdr:spPr>
            <a:xfrm>
              <a:off x="18249900" y="2794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22</xdr:col>
      <xdr:colOff>812800</xdr:colOff>
      <xdr:row>15</xdr:row>
      <xdr:rowOff>50800</xdr:rowOff>
    </xdr:from>
    <xdr:ext cx="302775" cy="281808"/>
    <mc:AlternateContent xmlns:mc="http://schemas.openxmlformats.org/markup-compatibility/2006" xmlns:a14="http://schemas.microsoft.com/office/drawing/2010/main">
      <mc:Choice Requires="a14">
        <xdr:sp macro="" textlink="">
          <xdr:nvSpPr>
            <xdr:cNvPr id="141" name="TextBox 140">
              <a:extLst>
                <a:ext uri="{FF2B5EF4-FFF2-40B4-BE49-F238E27FC236}">
                  <a16:creationId xmlns:a16="http://schemas.microsoft.com/office/drawing/2014/main" id="{C677A4E1-A622-7043-8AD9-DDA26B62D4CE}"/>
                </a:ext>
              </a:extLst>
            </xdr:cNvPr>
            <xdr:cNvSpPr txBox="1"/>
          </xdr:nvSpPr>
          <xdr:spPr>
            <a:xfrm>
              <a:off x="18973800" y="3670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41" name="TextBox 140">
              <a:extLst>
                <a:ext uri="{FF2B5EF4-FFF2-40B4-BE49-F238E27FC236}">
                  <a16:creationId xmlns:a16="http://schemas.microsoft.com/office/drawing/2014/main" id="{C677A4E1-A622-7043-8AD9-DDA26B62D4CE}"/>
                </a:ext>
              </a:extLst>
            </xdr:cNvPr>
            <xdr:cNvSpPr txBox="1"/>
          </xdr:nvSpPr>
          <xdr:spPr>
            <a:xfrm>
              <a:off x="18973800" y="3670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24</xdr:col>
      <xdr:colOff>76200</xdr:colOff>
      <xdr:row>11</xdr:row>
      <xdr:rowOff>0</xdr:rowOff>
    </xdr:from>
    <xdr:ext cx="302775" cy="281808"/>
    <mc:AlternateContent xmlns:mc="http://schemas.openxmlformats.org/markup-compatibility/2006" xmlns:a14="http://schemas.microsoft.com/office/drawing/2010/main">
      <mc:Choice Requires="a14">
        <xdr:sp macro="" textlink="">
          <xdr:nvSpPr>
            <xdr:cNvPr id="142" name="TextBox 141">
              <a:extLst>
                <a:ext uri="{FF2B5EF4-FFF2-40B4-BE49-F238E27FC236}">
                  <a16:creationId xmlns:a16="http://schemas.microsoft.com/office/drawing/2014/main" id="{9B700839-1339-CE48-9DF8-A040FF70ADB4}"/>
                </a:ext>
              </a:extLst>
            </xdr:cNvPr>
            <xdr:cNvSpPr txBox="1"/>
          </xdr:nvSpPr>
          <xdr:spPr>
            <a:xfrm>
              <a:off x="19888200" y="28067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42" name="TextBox 141">
              <a:extLst>
                <a:ext uri="{FF2B5EF4-FFF2-40B4-BE49-F238E27FC236}">
                  <a16:creationId xmlns:a16="http://schemas.microsoft.com/office/drawing/2014/main" id="{9B700839-1339-CE48-9DF8-A040FF70ADB4}"/>
                </a:ext>
              </a:extLst>
            </xdr:cNvPr>
            <xdr:cNvSpPr txBox="1"/>
          </xdr:nvSpPr>
          <xdr:spPr>
            <a:xfrm>
              <a:off x="19888200" y="28067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25</xdr:col>
      <xdr:colOff>0</xdr:colOff>
      <xdr:row>0</xdr:row>
      <xdr:rowOff>88900</xdr:rowOff>
    </xdr:from>
    <xdr:to>
      <xdr:col>25</xdr:col>
      <xdr:colOff>12700</xdr:colOff>
      <xdr:row>29</xdr:row>
      <xdr:rowOff>25400</xdr:rowOff>
    </xdr:to>
    <xdr:cxnSp macro="">
      <xdr:nvCxnSpPr>
        <xdr:cNvPr id="143" name="Straight Connector 142">
          <a:extLst>
            <a:ext uri="{FF2B5EF4-FFF2-40B4-BE49-F238E27FC236}">
              <a16:creationId xmlns:a16="http://schemas.microsoft.com/office/drawing/2014/main" id="{EA463B75-BD6D-7542-A7F2-D95DD1022BC0}"/>
            </a:ext>
          </a:extLst>
        </xdr:cNvPr>
        <xdr:cNvCxnSpPr/>
      </xdr:nvCxnSpPr>
      <xdr:spPr>
        <a:xfrm>
          <a:off x="20637500" y="88900"/>
          <a:ext cx="12700" cy="6337300"/>
        </a:xfrm>
        <a:prstGeom prst="line">
          <a:avLst/>
        </a:prstGeom>
      </xdr:spPr>
      <xdr:style>
        <a:lnRef idx="1">
          <a:schemeClr val="accent2"/>
        </a:lnRef>
        <a:fillRef idx="0">
          <a:schemeClr val="accent2"/>
        </a:fillRef>
        <a:effectRef idx="0">
          <a:schemeClr val="accent2"/>
        </a:effectRef>
        <a:fontRef idx="minor">
          <a:schemeClr val="tx1"/>
        </a:fontRef>
      </xdr:style>
    </xdr:cxnSp>
    <xdr:clientData/>
  </xdr:twoCellAnchor>
  <xdr:twoCellAnchor>
    <xdr:from>
      <xdr:col>0</xdr:col>
      <xdr:colOff>381000</xdr:colOff>
      <xdr:row>1</xdr:row>
      <xdr:rowOff>228600</xdr:rowOff>
    </xdr:from>
    <xdr:to>
      <xdr:col>5</xdr:col>
      <xdr:colOff>266700</xdr:colOff>
      <xdr:row>51</xdr:row>
      <xdr:rowOff>101600</xdr:rowOff>
    </xdr:to>
    <xdr:sp macro="" textlink="">
      <xdr:nvSpPr>
        <xdr:cNvPr id="5" name="TextBox 4">
          <a:extLst>
            <a:ext uri="{FF2B5EF4-FFF2-40B4-BE49-F238E27FC236}">
              <a16:creationId xmlns:a16="http://schemas.microsoft.com/office/drawing/2014/main" id="{6994B5B7-C0F5-F946-8323-FB98683B2BBA}"/>
            </a:ext>
          </a:extLst>
        </xdr:cNvPr>
        <xdr:cNvSpPr txBox="1"/>
      </xdr:nvSpPr>
      <xdr:spPr>
        <a:xfrm>
          <a:off x="381000" y="431800"/>
          <a:ext cx="4013200" cy="11861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This Excel Workbook allows you to compute the volume of</a:t>
          </a:r>
          <a:r>
            <a:rPr lang="en-US" sz="1400" baseline="0"/>
            <a:t> a frustum of a geometric solid using a laser hypsometer and a monocular with rangefinding reticle. The frustum is assumed to be a section of the trunk of a tree.  The frust can be be for a leaning or straight trunk and can be above or below eye level or part above and part below. </a:t>
          </a:r>
        </a:p>
        <a:p>
          <a:endParaRPr lang="en-US" sz="1400" baseline="0"/>
        </a:p>
        <a:p>
          <a:r>
            <a:rPr lang="en-US" sz="1400" baseline="0"/>
            <a:t>There are 9 possible scenarios, with a worksheet dealing with each.  The measurer shoots the distance and angle to both the top and base of the frustum. The followig variable defintions are applicable.</a:t>
          </a:r>
        </a:p>
        <a:p>
          <a:endParaRPr lang="en-US" sz="1400" baseline="0"/>
        </a:p>
        <a:p>
          <a:r>
            <a:rPr lang="en-US" sz="1400" baseline="0"/>
            <a:t>L1 = distance from eye to top of frustum</a:t>
          </a:r>
        </a:p>
        <a:p>
          <a:r>
            <a:rPr lang="en-US" sz="1400" baseline="0"/>
            <a:t>L2 = distance from eye to base of frustum</a:t>
          </a:r>
        </a:p>
        <a:p>
          <a:endParaRPr lang="en-US" sz="1400"/>
        </a:p>
        <a:p>
          <a:r>
            <a:rPr lang="en-US" sz="1400"/>
            <a:t>∂1 = anglee from eye to top of frustum</a:t>
          </a:r>
        </a:p>
        <a:p>
          <a:r>
            <a:rPr lang="en-US" sz="1400"/>
            <a:t>∂2 = angle from eye to base of frustum</a:t>
          </a:r>
        </a:p>
        <a:p>
          <a:endParaRPr lang="en-US" sz="1400"/>
        </a:p>
        <a:p>
          <a:r>
            <a:rPr lang="en-US" sz="1400"/>
            <a:t>Enter these value</a:t>
          </a:r>
          <a:r>
            <a:rPr lang="en-US" sz="1400" baseline="0"/>
            <a:t>s in  cells AB33 - AE33. The table below will tell you which worksheet to go to where you will re-enter L1, L2, ∂1, and ∂2 into corresponding cells.  You will also enter retic le readings in cells labeld M1 and M2 where M1 is for the top of teh frustum and M2 is for the base.</a:t>
          </a:r>
        </a:p>
        <a:p>
          <a:endParaRPr lang="en-US" sz="1400" baseline="0"/>
        </a:p>
        <a:p>
          <a:r>
            <a:rPr lang="en-US" sz="1400" baseline="0"/>
            <a:t>Remaining instructions are on each worksheet.</a:t>
          </a:r>
          <a:endParaRPr lang="en-US" sz="1400"/>
        </a:p>
        <a:p>
          <a:endParaRPr lang="en-US" sz="1400"/>
        </a:p>
        <a:p>
          <a:endParaRPr lang="en-US" sz="14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727405</xdr:colOff>
      <xdr:row>4</xdr:row>
      <xdr:rowOff>33796</xdr:rowOff>
    </xdr:from>
    <xdr:to>
      <xdr:col>24</xdr:col>
      <xdr:colOff>536905</xdr:colOff>
      <xdr:row>49</xdr:row>
      <xdr:rowOff>38185</xdr:rowOff>
    </xdr:to>
    <xdr:sp macro="" textlink="">
      <xdr:nvSpPr>
        <xdr:cNvPr id="2" name="Freeform 1">
          <a:extLst>
            <a:ext uri="{FF2B5EF4-FFF2-40B4-BE49-F238E27FC236}">
              <a16:creationId xmlns:a16="http://schemas.microsoft.com/office/drawing/2014/main" id="{C8CDD02C-1404-1B42-B075-67CBBDBEBCCC}"/>
            </a:ext>
          </a:extLst>
        </xdr:cNvPr>
        <xdr:cNvSpPr/>
      </xdr:nvSpPr>
      <xdr:spPr>
        <a:xfrm rot="167363">
          <a:off x="16411905" y="922796"/>
          <a:ext cx="3937000" cy="9148389"/>
        </a:xfrm>
        <a:custGeom>
          <a:avLst/>
          <a:gdLst>
            <a:gd name="connsiteX0" fmla="*/ 635000 w 2095871"/>
            <a:gd name="connsiteY0" fmla="*/ 139700 h 9004300"/>
            <a:gd name="connsiteX1" fmla="*/ 635000 w 2095871"/>
            <a:gd name="connsiteY1" fmla="*/ 139700 h 9004300"/>
            <a:gd name="connsiteX2" fmla="*/ 635000 w 2095871"/>
            <a:gd name="connsiteY2" fmla="*/ 965200 h 9004300"/>
            <a:gd name="connsiteX3" fmla="*/ 596900 w 2095871"/>
            <a:gd name="connsiteY3" fmla="*/ 1358900 h 9004300"/>
            <a:gd name="connsiteX4" fmla="*/ 571500 w 2095871"/>
            <a:gd name="connsiteY4" fmla="*/ 3746500 h 9004300"/>
            <a:gd name="connsiteX5" fmla="*/ 596900 w 2095871"/>
            <a:gd name="connsiteY5" fmla="*/ 4546600 h 9004300"/>
            <a:gd name="connsiteX6" fmla="*/ 609600 w 2095871"/>
            <a:gd name="connsiteY6" fmla="*/ 4635500 h 9004300"/>
            <a:gd name="connsiteX7" fmla="*/ 622300 w 2095871"/>
            <a:gd name="connsiteY7" fmla="*/ 4800600 h 9004300"/>
            <a:gd name="connsiteX8" fmla="*/ 635000 w 2095871"/>
            <a:gd name="connsiteY8" fmla="*/ 4864100 h 9004300"/>
            <a:gd name="connsiteX9" fmla="*/ 660400 w 2095871"/>
            <a:gd name="connsiteY9" fmla="*/ 5041900 h 9004300"/>
            <a:gd name="connsiteX10" fmla="*/ 673100 w 2095871"/>
            <a:gd name="connsiteY10" fmla="*/ 5194300 h 9004300"/>
            <a:gd name="connsiteX11" fmla="*/ 698500 w 2095871"/>
            <a:gd name="connsiteY11" fmla="*/ 5346700 h 9004300"/>
            <a:gd name="connsiteX12" fmla="*/ 711200 w 2095871"/>
            <a:gd name="connsiteY12" fmla="*/ 5422900 h 9004300"/>
            <a:gd name="connsiteX13" fmla="*/ 723900 w 2095871"/>
            <a:gd name="connsiteY13" fmla="*/ 5562600 h 9004300"/>
            <a:gd name="connsiteX14" fmla="*/ 711200 w 2095871"/>
            <a:gd name="connsiteY14" fmla="*/ 6235700 h 9004300"/>
            <a:gd name="connsiteX15" fmla="*/ 685800 w 2095871"/>
            <a:gd name="connsiteY15" fmla="*/ 6654800 h 9004300"/>
            <a:gd name="connsiteX16" fmla="*/ 673100 w 2095871"/>
            <a:gd name="connsiteY16" fmla="*/ 6858000 h 9004300"/>
            <a:gd name="connsiteX17" fmla="*/ 635000 w 2095871"/>
            <a:gd name="connsiteY17" fmla="*/ 7454900 h 9004300"/>
            <a:gd name="connsiteX18" fmla="*/ 596900 w 2095871"/>
            <a:gd name="connsiteY18" fmla="*/ 7632700 h 9004300"/>
            <a:gd name="connsiteX19" fmla="*/ 571500 w 2095871"/>
            <a:gd name="connsiteY19" fmla="*/ 7759700 h 9004300"/>
            <a:gd name="connsiteX20" fmla="*/ 546100 w 2095871"/>
            <a:gd name="connsiteY20" fmla="*/ 7823200 h 9004300"/>
            <a:gd name="connsiteX21" fmla="*/ 533400 w 2095871"/>
            <a:gd name="connsiteY21" fmla="*/ 7861300 h 9004300"/>
            <a:gd name="connsiteX22" fmla="*/ 508000 w 2095871"/>
            <a:gd name="connsiteY22" fmla="*/ 7899400 h 9004300"/>
            <a:gd name="connsiteX23" fmla="*/ 469900 w 2095871"/>
            <a:gd name="connsiteY23" fmla="*/ 7962900 h 9004300"/>
            <a:gd name="connsiteX24" fmla="*/ 457200 w 2095871"/>
            <a:gd name="connsiteY24" fmla="*/ 8001000 h 9004300"/>
            <a:gd name="connsiteX25" fmla="*/ 431800 w 2095871"/>
            <a:gd name="connsiteY25" fmla="*/ 8039100 h 9004300"/>
            <a:gd name="connsiteX26" fmla="*/ 406400 w 2095871"/>
            <a:gd name="connsiteY26" fmla="*/ 8115300 h 9004300"/>
            <a:gd name="connsiteX27" fmla="*/ 330200 w 2095871"/>
            <a:gd name="connsiteY27" fmla="*/ 8242300 h 9004300"/>
            <a:gd name="connsiteX28" fmla="*/ 292100 w 2095871"/>
            <a:gd name="connsiteY28" fmla="*/ 8318500 h 9004300"/>
            <a:gd name="connsiteX29" fmla="*/ 241300 w 2095871"/>
            <a:gd name="connsiteY29" fmla="*/ 8432800 h 9004300"/>
            <a:gd name="connsiteX30" fmla="*/ 215900 w 2095871"/>
            <a:gd name="connsiteY30" fmla="*/ 8470900 h 9004300"/>
            <a:gd name="connsiteX31" fmla="*/ 190500 w 2095871"/>
            <a:gd name="connsiteY31" fmla="*/ 8521700 h 9004300"/>
            <a:gd name="connsiteX32" fmla="*/ 139700 w 2095871"/>
            <a:gd name="connsiteY32" fmla="*/ 8597900 h 9004300"/>
            <a:gd name="connsiteX33" fmla="*/ 114300 w 2095871"/>
            <a:gd name="connsiteY33" fmla="*/ 8648700 h 9004300"/>
            <a:gd name="connsiteX34" fmla="*/ 38100 w 2095871"/>
            <a:gd name="connsiteY34" fmla="*/ 8750300 h 9004300"/>
            <a:gd name="connsiteX35" fmla="*/ 12700 w 2095871"/>
            <a:gd name="connsiteY35" fmla="*/ 8788400 h 9004300"/>
            <a:gd name="connsiteX36" fmla="*/ 0 w 2095871"/>
            <a:gd name="connsiteY36" fmla="*/ 8826500 h 9004300"/>
            <a:gd name="connsiteX37" fmla="*/ 12700 w 2095871"/>
            <a:gd name="connsiteY37" fmla="*/ 8902700 h 9004300"/>
            <a:gd name="connsiteX38" fmla="*/ 88900 w 2095871"/>
            <a:gd name="connsiteY38" fmla="*/ 8953500 h 9004300"/>
            <a:gd name="connsiteX39" fmla="*/ 190500 w 2095871"/>
            <a:gd name="connsiteY39" fmla="*/ 8991600 h 9004300"/>
            <a:gd name="connsiteX40" fmla="*/ 304800 w 2095871"/>
            <a:gd name="connsiteY40" fmla="*/ 9004300 h 9004300"/>
            <a:gd name="connsiteX41" fmla="*/ 673100 w 2095871"/>
            <a:gd name="connsiteY41" fmla="*/ 8978900 h 9004300"/>
            <a:gd name="connsiteX42" fmla="*/ 812800 w 2095871"/>
            <a:gd name="connsiteY42" fmla="*/ 8953500 h 9004300"/>
            <a:gd name="connsiteX43" fmla="*/ 876300 w 2095871"/>
            <a:gd name="connsiteY43" fmla="*/ 8940800 h 9004300"/>
            <a:gd name="connsiteX44" fmla="*/ 1879600 w 2095871"/>
            <a:gd name="connsiteY44" fmla="*/ 8940800 h 9004300"/>
            <a:gd name="connsiteX45" fmla="*/ 1917700 w 2095871"/>
            <a:gd name="connsiteY45" fmla="*/ 8928100 h 9004300"/>
            <a:gd name="connsiteX46" fmla="*/ 1968500 w 2095871"/>
            <a:gd name="connsiteY46" fmla="*/ 8890000 h 9004300"/>
            <a:gd name="connsiteX47" fmla="*/ 2057400 w 2095871"/>
            <a:gd name="connsiteY47" fmla="*/ 8813800 h 9004300"/>
            <a:gd name="connsiteX48" fmla="*/ 2070100 w 2095871"/>
            <a:gd name="connsiteY48" fmla="*/ 8559800 h 9004300"/>
            <a:gd name="connsiteX49" fmla="*/ 2044700 w 2095871"/>
            <a:gd name="connsiteY49" fmla="*/ 8470900 h 9004300"/>
            <a:gd name="connsiteX50" fmla="*/ 2032000 w 2095871"/>
            <a:gd name="connsiteY50" fmla="*/ 8407400 h 9004300"/>
            <a:gd name="connsiteX51" fmla="*/ 2006600 w 2095871"/>
            <a:gd name="connsiteY51" fmla="*/ 8305800 h 9004300"/>
            <a:gd name="connsiteX52" fmla="*/ 1993900 w 2095871"/>
            <a:gd name="connsiteY52" fmla="*/ 8255000 h 9004300"/>
            <a:gd name="connsiteX53" fmla="*/ 1968500 w 2095871"/>
            <a:gd name="connsiteY53" fmla="*/ 8128000 h 9004300"/>
            <a:gd name="connsiteX54" fmla="*/ 1943100 w 2095871"/>
            <a:gd name="connsiteY54" fmla="*/ 8064500 h 9004300"/>
            <a:gd name="connsiteX55" fmla="*/ 1917700 w 2095871"/>
            <a:gd name="connsiteY55" fmla="*/ 7810500 h 9004300"/>
            <a:gd name="connsiteX56" fmla="*/ 1892300 w 2095871"/>
            <a:gd name="connsiteY56" fmla="*/ 7391400 h 9004300"/>
            <a:gd name="connsiteX57" fmla="*/ 1866900 w 2095871"/>
            <a:gd name="connsiteY57" fmla="*/ 7277100 h 9004300"/>
            <a:gd name="connsiteX58" fmla="*/ 1841500 w 2095871"/>
            <a:gd name="connsiteY58" fmla="*/ 7112000 h 9004300"/>
            <a:gd name="connsiteX59" fmla="*/ 1828800 w 2095871"/>
            <a:gd name="connsiteY59" fmla="*/ 6731000 h 9004300"/>
            <a:gd name="connsiteX60" fmla="*/ 1790700 w 2095871"/>
            <a:gd name="connsiteY60" fmla="*/ 6553200 h 9004300"/>
            <a:gd name="connsiteX61" fmla="*/ 1778000 w 2095871"/>
            <a:gd name="connsiteY61" fmla="*/ 6515100 h 9004300"/>
            <a:gd name="connsiteX62" fmla="*/ 1765300 w 2095871"/>
            <a:gd name="connsiteY62" fmla="*/ 6451600 h 9004300"/>
            <a:gd name="connsiteX63" fmla="*/ 1778000 w 2095871"/>
            <a:gd name="connsiteY63" fmla="*/ 6350000 h 9004300"/>
            <a:gd name="connsiteX64" fmla="*/ 1803400 w 2095871"/>
            <a:gd name="connsiteY64" fmla="*/ 6235700 h 9004300"/>
            <a:gd name="connsiteX65" fmla="*/ 1816100 w 2095871"/>
            <a:gd name="connsiteY65" fmla="*/ 5448300 h 9004300"/>
            <a:gd name="connsiteX66" fmla="*/ 1828800 w 2095871"/>
            <a:gd name="connsiteY66" fmla="*/ 4546600 h 9004300"/>
            <a:gd name="connsiteX67" fmla="*/ 1854200 w 2095871"/>
            <a:gd name="connsiteY67" fmla="*/ 4356100 h 9004300"/>
            <a:gd name="connsiteX68" fmla="*/ 1841500 w 2095871"/>
            <a:gd name="connsiteY68" fmla="*/ 4102100 h 9004300"/>
            <a:gd name="connsiteX69" fmla="*/ 1828800 w 2095871"/>
            <a:gd name="connsiteY69" fmla="*/ 4000500 h 9004300"/>
            <a:gd name="connsiteX70" fmla="*/ 1803400 w 2095871"/>
            <a:gd name="connsiteY70" fmla="*/ 2908300 h 9004300"/>
            <a:gd name="connsiteX71" fmla="*/ 1816100 w 2095871"/>
            <a:gd name="connsiteY71" fmla="*/ 2324100 h 9004300"/>
            <a:gd name="connsiteX72" fmla="*/ 1803400 w 2095871"/>
            <a:gd name="connsiteY72" fmla="*/ 2209800 h 9004300"/>
            <a:gd name="connsiteX73" fmla="*/ 1778000 w 2095871"/>
            <a:gd name="connsiteY73" fmla="*/ 2057400 h 9004300"/>
            <a:gd name="connsiteX74" fmla="*/ 1752600 w 2095871"/>
            <a:gd name="connsiteY74" fmla="*/ 1993900 h 9004300"/>
            <a:gd name="connsiteX75" fmla="*/ 1739900 w 2095871"/>
            <a:gd name="connsiteY75" fmla="*/ 1943100 h 9004300"/>
            <a:gd name="connsiteX76" fmla="*/ 1714500 w 2095871"/>
            <a:gd name="connsiteY76" fmla="*/ 1866900 h 9004300"/>
            <a:gd name="connsiteX77" fmla="*/ 1701800 w 2095871"/>
            <a:gd name="connsiteY77" fmla="*/ 1816100 h 9004300"/>
            <a:gd name="connsiteX78" fmla="*/ 1676400 w 2095871"/>
            <a:gd name="connsiteY78" fmla="*/ 1727200 h 9004300"/>
            <a:gd name="connsiteX79" fmla="*/ 1651000 w 2095871"/>
            <a:gd name="connsiteY79" fmla="*/ 1574800 h 9004300"/>
            <a:gd name="connsiteX80" fmla="*/ 1638300 w 2095871"/>
            <a:gd name="connsiteY80" fmla="*/ 1524000 h 9004300"/>
            <a:gd name="connsiteX81" fmla="*/ 1612900 w 2095871"/>
            <a:gd name="connsiteY81" fmla="*/ 1117600 h 9004300"/>
            <a:gd name="connsiteX82" fmla="*/ 1600200 w 2095871"/>
            <a:gd name="connsiteY82" fmla="*/ 952500 h 9004300"/>
            <a:gd name="connsiteX83" fmla="*/ 1612900 w 2095871"/>
            <a:gd name="connsiteY83" fmla="*/ 419100 h 9004300"/>
            <a:gd name="connsiteX84" fmla="*/ 1612900 w 2095871"/>
            <a:gd name="connsiteY84" fmla="*/ 152400 h 9004300"/>
            <a:gd name="connsiteX85" fmla="*/ 1600200 w 2095871"/>
            <a:gd name="connsiteY85" fmla="*/ 114300 h 9004300"/>
            <a:gd name="connsiteX86" fmla="*/ 1524000 w 2095871"/>
            <a:gd name="connsiteY86" fmla="*/ 63500 h 9004300"/>
            <a:gd name="connsiteX87" fmla="*/ 1485900 w 2095871"/>
            <a:gd name="connsiteY87" fmla="*/ 38100 h 9004300"/>
            <a:gd name="connsiteX88" fmla="*/ 1447800 w 2095871"/>
            <a:gd name="connsiteY88" fmla="*/ 12700 h 9004300"/>
            <a:gd name="connsiteX89" fmla="*/ 1397000 w 2095871"/>
            <a:gd name="connsiteY89" fmla="*/ 0 h 9004300"/>
            <a:gd name="connsiteX90" fmla="*/ 1282700 w 2095871"/>
            <a:gd name="connsiteY90" fmla="*/ 12700 h 9004300"/>
            <a:gd name="connsiteX91" fmla="*/ 749300 w 2095871"/>
            <a:gd name="connsiteY91" fmla="*/ 38100 h 9004300"/>
            <a:gd name="connsiteX92" fmla="*/ 711200 w 2095871"/>
            <a:gd name="connsiteY92" fmla="*/ 76200 h 9004300"/>
            <a:gd name="connsiteX93" fmla="*/ 698500 w 2095871"/>
            <a:gd name="connsiteY93" fmla="*/ 114300 h 9004300"/>
            <a:gd name="connsiteX94" fmla="*/ 660400 w 2095871"/>
            <a:gd name="connsiteY94" fmla="*/ 139700 h 9004300"/>
            <a:gd name="connsiteX95" fmla="*/ 698500 w 2095871"/>
            <a:gd name="connsiteY95" fmla="*/ 139700 h 9004300"/>
            <a:gd name="connsiteX96" fmla="*/ 635000 w 2095871"/>
            <a:gd name="connsiteY96" fmla="*/ 139700 h 9004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Lst>
          <a:rect l="l" t="t" r="r" b="b"/>
          <a:pathLst>
            <a:path w="2095871" h="9004300">
              <a:moveTo>
                <a:pt x="635000" y="139700"/>
              </a:moveTo>
              <a:lnTo>
                <a:pt x="635000" y="139700"/>
              </a:lnTo>
              <a:cubicBezTo>
                <a:pt x="701536" y="472381"/>
                <a:pt x="686558" y="346503"/>
                <a:pt x="635000" y="965200"/>
              </a:cubicBezTo>
              <a:cubicBezTo>
                <a:pt x="607114" y="1299831"/>
                <a:pt x="624018" y="1169073"/>
                <a:pt x="596900" y="1358900"/>
              </a:cubicBezTo>
              <a:cubicBezTo>
                <a:pt x="568829" y="2341368"/>
                <a:pt x="571500" y="2133583"/>
                <a:pt x="571500" y="3746500"/>
              </a:cubicBezTo>
              <a:cubicBezTo>
                <a:pt x="571500" y="3894811"/>
                <a:pt x="579396" y="4327800"/>
                <a:pt x="596900" y="4546600"/>
              </a:cubicBezTo>
              <a:cubicBezTo>
                <a:pt x="599287" y="4576439"/>
                <a:pt x="606621" y="4605714"/>
                <a:pt x="609600" y="4635500"/>
              </a:cubicBezTo>
              <a:cubicBezTo>
                <a:pt x="615092" y="4690422"/>
                <a:pt x="616205" y="4745742"/>
                <a:pt x="622300" y="4800600"/>
              </a:cubicBezTo>
              <a:cubicBezTo>
                <a:pt x="624684" y="4822054"/>
                <a:pt x="631633" y="4842778"/>
                <a:pt x="635000" y="4864100"/>
              </a:cubicBezTo>
              <a:cubicBezTo>
                <a:pt x="644337" y="4923236"/>
                <a:pt x="655428" y="4982238"/>
                <a:pt x="660400" y="5041900"/>
              </a:cubicBezTo>
              <a:cubicBezTo>
                <a:pt x="664633" y="5092700"/>
                <a:pt x="666777" y="5143718"/>
                <a:pt x="673100" y="5194300"/>
              </a:cubicBezTo>
              <a:cubicBezTo>
                <a:pt x="679488" y="5245403"/>
                <a:pt x="690033" y="5295900"/>
                <a:pt x="698500" y="5346700"/>
              </a:cubicBezTo>
              <a:cubicBezTo>
                <a:pt x="702733" y="5372100"/>
                <a:pt x="708869" y="5397255"/>
                <a:pt x="711200" y="5422900"/>
              </a:cubicBezTo>
              <a:lnTo>
                <a:pt x="723900" y="5562600"/>
              </a:lnTo>
              <a:cubicBezTo>
                <a:pt x="719667" y="5786967"/>
                <a:pt x="717346" y="6011378"/>
                <a:pt x="711200" y="6235700"/>
              </a:cubicBezTo>
              <a:cubicBezTo>
                <a:pt x="705325" y="6450131"/>
                <a:pt x="698763" y="6466834"/>
                <a:pt x="685800" y="6654800"/>
              </a:cubicBezTo>
              <a:cubicBezTo>
                <a:pt x="681131" y="6722505"/>
                <a:pt x="676865" y="6790239"/>
                <a:pt x="673100" y="6858000"/>
              </a:cubicBezTo>
              <a:cubicBezTo>
                <a:pt x="672620" y="6866631"/>
                <a:pt x="659080" y="7302396"/>
                <a:pt x="635000" y="7454900"/>
              </a:cubicBezTo>
              <a:cubicBezTo>
                <a:pt x="606311" y="7636595"/>
                <a:pt x="620016" y="7524824"/>
                <a:pt x="596900" y="7632700"/>
              </a:cubicBezTo>
              <a:cubicBezTo>
                <a:pt x="587854" y="7674913"/>
                <a:pt x="587534" y="7719616"/>
                <a:pt x="571500" y="7759700"/>
              </a:cubicBezTo>
              <a:cubicBezTo>
                <a:pt x="563033" y="7780867"/>
                <a:pt x="554105" y="7801854"/>
                <a:pt x="546100" y="7823200"/>
              </a:cubicBezTo>
              <a:cubicBezTo>
                <a:pt x="541400" y="7835735"/>
                <a:pt x="539387" y="7849326"/>
                <a:pt x="533400" y="7861300"/>
              </a:cubicBezTo>
              <a:cubicBezTo>
                <a:pt x="526574" y="7874952"/>
                <a:pt x="516090" y="7886457"/>
                <a:pt x="508000" y="7899400"/>
              </a:cubicBezTo>
              <a:cubicBezTo>
                <a:pt x="494917" y="7920332"/>
                <a:pt x="480939" y="7940822"/>
                <a:pt x="469900" y="7962900"/>
              </a:cubicBezTo>
              <a:cubicBezTo>
                <a:pt x="463913" y="7974874"/>
                <a:pt x="463187" y="7989026"/>
                <a:pt x="457200" y="8001000"/>
              </a:cubicBezTo>
              <a:cubicBezTo>
                <a:pt x="450374" y="8014652"/>
                <a:pt x="437999" y="8025152"/>
                <a:pt x="431800" y="8039100"/>
              </a:cubicBezTo>
              <a:cubicBezTo>
                <a:pt x="420926" y="8063566"/>
                <a:pt x="420175" y="8092342"/>
                <a:pt x="406400" y="8115300"/>
              </a:cubicBezTo>
              <a:cubicBezTo>
                <a:pt x="381000" y="8157633"/>
                <a:pt x="345812" y="8195465"/>
                <a:pt x="330200" y="8242300"/>
              </a:cubicBezTo>
              <a:cubicBezTo>
                <a:pt x="306915" y="8312154"/>
                <a:pt x="331491" y="8249566"/>
                <a:pt x="292100" y="8318500"/>
              </a:cubicBezTo>
              <a:cubicBezTo>
                <a:pt x="238235" y="8412764"/>
                <a:pt x="295731" y="8323938"/>
                <a:pt x="241300" y="8432800"/>
              </a:cubicBezTo>
              <a:cubicBezTo>
                <a:pt x="234474" y="8446452"/>
                <a:pt x="223473" y="8457648"/>
                <a:pt x="215900" y="8470900"/>
              </a:cubicBezTo>
              <a:cubicBezTo>
                <a:pt x="206507" y="8487338"/>
                <a:pt x="200240" y="8505466"/>
                <a:pt x="190500" y="8521700"/>
              </a:cubicBezTo>
              <a:cubicBezTo>
                <a:pt x="174794" y="8547877"/>
                <a:pt x="153352" y="8570596"/>
                <a:pt x="139700" y="8597900"/>
              </a:cubicBezTo>
              <a:cubicBezTo>
                <a:pt x="131233" y="8614833"/>
                <a:pt x="124802" y="8632948"/>
                <a:pt x="114300" y="8648700"/>
              </a:cubicBezTo>
              <a:cubicBezTo>
                <a:pt x="90818" y="8683923"/>
                <a:pt x="61582" y="8715077"/>
                <a:pt x="38100" y="8750300"/>
              </a:cubicBezTo>
              <a:cubicBezTo>
                <a:pt x="29633" y="8763000"/>
                <a:pt x="19526" y="8774748"/>
                <a:pt x="12700" y="8788400"/>
              </a:cubicBezTo>
              <a:cubicBezTo>
                <a:pt x="6713" y="8800374"/>
                <a:pt x="4233" y="8813800"/>
                <a:pt x="0" y="8826500"/>
              </a:cubicBezTo>
              <a:cubicBezTo>
                <a:pt x="4233" y="8851900"/>
                <a:pt x="2242" y="8879169"/>
                <a:pt x="12700" y="8902700"/>
              </a:cubicBezTo>
              <a:cubicBezTo>
                <a:pt x="30199" y="8942073"/>
                <a:pt x="56172" y="8941227"/>
                <a:pt x="88900" y="8953500"/>
              </a:cubicBezTo>
              <a:cubicBezTo>
                <a:pt x="92571" y="8954877"/>
                <a:pt x="173204" y="8988717"/>
                <a:pt x="190500" y="8991600"/>
              </a:cubicBezTo>
              <a:cubicBezTo>
                <a:pt x="228313" y="8997902"/>
                <a:pt x="266700" y="9000067"/>
                <a:pt x="304800" y="9004300"/>
              </a:cubicBezTo>
              <a:cubicBezTo>
                <a:pt x="427567" y="8995833"/>
                <a:pt x="556357" y="9017814"/>
                <a:pt x="673100" y="8978900"/>
              </a:cubicBezTo>
              <a:cubicBezTo>
                <a:pt x="750821" y="8952993"/>
                <a:pt x="679453" y="8974015"/>
                <a:pt x="812800" y="8953500"/>
              </a:cubicBezTo>
              <a:cubicBezTo>
                <a:pt x="834135" y="8950218"/>
                <a:pt x="855133" y="8945033"/>
                <a:pt x="876300" y="8940800"/>
              </a:cubicBezTo>
              <a:cubicBezTo>
                <a:pt x="1337533" y="8951782"/>
                <a:pt x="1433505" y="8963105"/>
                <a:pt x="1879600" y="8940800"/>
              </a:cubicBezTo>
              <a:cubicBezTo>
                <a:pt x="1892970" y="8940131"/>
                <a:pt x="1905000" y="8932333"/>
                <a:pt x="1917700" y="8928100"/>
              </a:cubicBezTo>
              <a:cubicBezTo>
                <a:pt x="1934633" y="8915400"/>
                <a:pt x="1952570" y="8903938"/>
                <a:pt x="1968500" y="8890000"/>
              </a:cubicBezTo>
              <a:cubicBezTo>
                <a:pt x="2067049" y="8803770"/>
                <a:pt x="1975820" y="8868187"/>
                <a:pt x="2057400" y="8813800"/>
              </a:cubicBezTo>
              <a:cubicBezTo>
                <a:pt x="2121230" y="8718056"/>
                <a:pt x="2091061" y="8779890"/>
                <a:pt x="2070100" y="8559800"/>
              </a:cubicBezTo>
              <a:cubicBezTo>
                <a:pt x="2066445" y="8521426"/>
                <a:pt x="2053492" y="8506068"/>
                <a:pt x="2044700" y="8470900"/>
              </a:cubicBezTo>
              <a:cubicBezTo>
                <a:pt x="2039465" y="8449959"/>
                <a:pt x="2036854" y="8428433"/>
                <a:pt x="2032000" y="8407400"/>
              </a:cubicBezTo>
              <a:cubicBezTo>
                <a:pt x="2024150" y="8373385"/>
                <a:pt x="2015067" y="8339667"/>
                <a:pt x="2006600" y="8305800"/>
              </a:cubicBezTo>
              <a:cubicBezTo>
                <a:pt x="2002367" y="8288867"/>
                <a:pt x="1997323" y="8272116"/>
                <a:pt x="1993900" y="8255000"/>
              </a:cubicBezTo>
              <a:cubicBezTo>
                <a:pt x="1985433" y="8212667"/>
                <a:pt x="1984534" y="8168084"/>
                <a:pt x="1968500" y="8128000"/>
              </a:cubicBezTo>
              <a:lnTo>
                <a:pt x="1943100" y="8064500"/>
              </a:lnTo>
              <a:cubicBezTo>
                <a:pt x="1929583" y="7956368"/>
                <a:pt x="1925010" y="7931120"/>
                <a:pt x="1917700" y="7810500"/>
              </a:cubicBezTo>
              <a:cubicBezTo>
                <a:pt x="1909414" y="7673784"/>
                <a:pt x="1908474" y="7528880"/>
                <a:pt x="1892300" y="7391400"/>
              </a:cubicBezTo>
              <a:cubicBezTo>
                <a:pt x="1885963" y="7337533"/>
                <a:pt x="1876922" y="7327212"/>
                <a:pt x="1866900" y="7277100"/>
              </a:cubicBezTo>
              <a:cubicBezTo>
                <a:pt x="1858089" y="7233047"/>
                <a:pt x="1847600" y="7154697"/>
                <a:pt x="1841500" y="7112000"/>
              </a:cubicBezTo>
              <a:cubicBezTo>
                <a:pt x="1837267" y="6985000"/>
                <a:pt x="1835849" y="6857875"/>
                <a:pt x="1828800" y="6731000"/>
              </a:cubicBezTo>
              <a:cubicBezTo>
                <a:pt x="1826668" y="6692631"/>
                <a:pt x="1800238" y="6581814"/>
                <a:pt x="1790700" y="6553200"/>
              </a:cubicBezTo>
              <a:cubicBezTo>
                <a:pt x="1786467" y="6540500"/>
                <a:pt x="1781247" y="6528087"/>
                <a:pt x="1778000" y="6515100"/>
              </a:cubicBezTo>
              <a:cubicBezTo>
                <a:pt x="1772765" y="6494159"/>
                <a:pt x="1769533" y="6472767"/>
                <a:pt x="1765300" y="6451600"/>
              </a:cubicBezTo>
              <a:cubicBezTo>
                <a:pt x="1769533" y="6417733"/>
                <a:pt x="1772810" y="6383733"/>
                <a:pt x="1778000" y="6350000"/>
              </a:cubicBezTo>
              <a:cubicBezTo>
                <a:pt x="1784449" y="6308080"/>
                <a:pt x="1793287" y="6276152"/>
                <a:pt x="1803400" y="6235700"/>
              </a:cubicBezTo>
              <a:cubicBezTo>
                <a:pt x="1807633" y="5973233"/>
                <a:pt x="1812153" y="5710771"/>
                <a:pt x="1816100" y="5448300"/>
              </a:cubicBezTo>
              <a:cubicBezTo>
                <a:pt x="1820620" y="5147738"/>
                <a:pt x="1821380" y="4847105"/>
                <a:pt x="1828800" y="4546600"/>
              </a:cubicBezTo>
              <a:cubicBezTo>
                <a:pt x="1830891" y="4461904"/>
                <a:pt x="1839629" y="4428957"/>
                <a:pt x="1854200" y="4356100"/>
              </a:cubicBezTo>
              <a:cubicBezTo>
                <a:pt x="1849967" y="4271433"/>
                <a:pt x="1847540" y="4186657"/>
                <a:pt x="1841500" y="4102100"/>
              </a:cubicBezTo>
              <a:cubicBezTo>
                <a:pt x="1839068" y="4068057"/>
                <a:pt x="1829594" y="4034621"/>
                <a:pt x="1828800" y="4000500"/>
              </a:cubicBezTo>
              <a:cubicBezTo>
                <a:pt x="1802525" y="2870672"/>
                <a:pt x="1858417" y="3348440"/>
                <a:pt x="1803400" y="2908300"/>
              </a:cubicBezTo>
              <a:cubicBezTo>
                <a:pt x="1807633" y="2713567"/>
                <a:pt x="1816100" y="2518879"/>
                <a:pt x="1816100" y="2324100"/>
              </a:cubicBezTo>
              <a:cubicBezTo>
                <a:pt x="1816100" y="2285766"/>
                <a:pt x="1808155" y="2247838"/>
                <a:pt x="1803400" y="2209800"/>
              </a:cubicBezTo>
              <a:cubicBezTo>
                <a:pt x="1800220" y="2184362"/>
                <a:pt x="1787504" y="2089080"/>
                <a:pt x="1778000" y="2057400"/>
              </a:cubicBezTo>
              <a:cubicBezTo>
                <a:pt x="1771449" y="2035564"/>
                <a:pt x="1759809" y="2015527"/>
                <a:pt x="1752600" y="1993900"/>
              </a:cubicBezTo>
              <a:cubicBezTo>
                <a:pt x="1747080" y="1977341"/>
                <a:pt x="1744916" y="1959818"/>
                <a:pt x="1739900" y="1943100"/>
              </a:cubicBezTo>
              <a:cubicBezTo>
                <a:pt x="1732207" y="1917455"/>
                <a:pt x="1720994" y="1892875"/>
                <a:pt x="1714500" y="1866900"/>
              </a:cubicBezTo>
              <a:cubicBezTo>
                <a:pt x="1710267" y="1849967"/>
                <a:pt x="1706595" y="1832883"/>
                <a:pt x="1701800" y="1816100"/>
              </a:cubicBezTo>
              <a:cubicBezTo>
                <a:pt x="1680586" y="1741851"/>
                <a:pt x="1696251" y="1816530"/>
                <a:pt x="1676400" y="1727200"/>
              </a:cubicBezTo>
              <a:cubicBezTo>
                <a:pt x="1650076" y="1608740"/>
                <a:pt x="1677505" y="1720580"/>
                <a:pt x="1651000" y="1574800"/>
              </a:cubicBezTo>
              <a:cubicBezTo>
                <a:pt x="1647878" y="1557627"/>
                <a:pt x="1642533" y="1540933"/>
                <a:pt x="1638300" y="1524000"/>
              </a:cubicBezTo>
              <a:cubicBezTo>
                <a:pt x="1599406" y="979489"/>
                <a:pt x="1655556" y="1778764"/>
                <a:pt x="1612900" y="1117600"/>
              </a:cubicBezTo>
              <a:cubicBezTo>
                <a:pt x="1609346" y="1062519"/>
                <a:pt x="1604433" y="1007533"/>
                <a:pt x="1600200" y="952500"/>
              </a:cubicBezTo>
              <a:cubicBezTo>
                <a:pt x="1604433" y="774700"/>
                <a:pt x="1605931" y="596814"/>
                <a:pt x="1612900" y="419100"/>
              </a:cubicBezTo>
              <a:cubicBezTo>
                <a:pt x="1620436" y="226935"/>
                <a:pt x="1643136" y="379173"/>
                <a:pt x="1612900" y="152400"/>
              </a:cubicBezTo>
              <a:cubicBezTo>
                <a:pt x="1611131" y="139130"/>
                <a:pt x="1609666" y="123766"/>
                <a:pt x="1600200" y="114300"/>
              </a:cubicBezTo>
              <a:cubicBezTo>
                <a:pt x="1578614" y="92714"/>
                <a:pt x="1549400" y="80433"/>
                <a:pt x="1524000" y="63500"/>
              </a:cubicBezTo>
              <a:lnTo>
                <a:pt x="1485900" y="38100"/>
              </a:lnTo>
              <a:cubicBezTo>
                <a:pt x="1473200" y="29633"/>
                <a:pt x="1462608" y="16402"/>
                <a:pt x="1447800" y="12700"/>
              </a:cubicBezTo>
              <a:lnTo>
                <a:pt x="1397000" y="0"/>
              </a:lnTo>
              <a:cubicBezTo>
                <a:pt x="1358900" y="4233"/>
                <a:pt x="1320997" y="10998"/>
                <a:pt x="1282700" y="12700"/>
              </a:cubicBezTo>
              <a:lnTo>
                <a:pt x="749300" y="38100"/>
              </a:lnTo>
              <a:cubicBezTo>
                <a:pt x="736600" y="50800"/>
                <a:pt x="721163" y="61256"/>
                <a:pt x="711200" y="76200"/>
              </a:cubicBezTo>
              <a:cubicBezTo>
                <a:pt x="703774" y="87339"/>
                <a:pt x="706863" y="103847"/>
                <a:pt x="698500" y="114300"/>
              </a:cubicBezTo>
              <a:cubicBezTo>
                <a:pt x="688965" y="126219"/>
                <a:pt x="660400" y="124436"/>
                <a:pt x="660400" y="139700"/>
              </a:cubicBezTo>
              <a:cubicBezTo>
                <a:pt x="660400" y="152400"/>
                <a:pt x="685800" y="139700"/>
                <a:pt x="698500" y="139700"/>
              </a:cubicBezTo>
              <a:lnTo>
                <a:pt x="635000" y="139700"/>
              </a:lnTo>
              <a:close/>
            </a:path>
          </a:pathLst>
        </a:custGeom>
        <a:solidFill>
          <a:schemeClr val="accent4"/>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787400</xdr:colOff>
      <xdr:row>34</xdr:row>
      <xdr:rowOff>113078</xdr:rowOff>
    </xdr:from>
    <xdr:to>
      <xdr:col>22</xdr:col>
      <xdr:colOff>499267</xdr:colOff>
      <xdr:row>47</xdr:row>
      <xdr:rowOff>114300</xdr:rowOff>
    </xdr:to>
    <xdr:cxnSp macro="">
      <xdr:nvCxnSpPr>
        <xdr:cNvPr id="3" name="Straight Arrow Connector 2">
          <a:extLst>
            <a:ext uri="{FF2B5EF4-FFF2-40B4-BE49-F238E27FC236}">
              <a16:creationId xmlns:a16="http://schemas.microsoft.com/office/drawing/2014/main" id="{9822A5F2-CDC7-534D-B7BF-EA874349D800}"/>
            </a:ext>
          </a:extLst>
        </xdr:cNvPr>
        <xdr:cNvCxnSpPr>
          <a:endCxn id="28" idx="1"/>
        </xdr:cNvCxnSpPr>
      </xdr:nvCxnSpPr>
      <xdr:spPr>
        <a:xfrm flipV="1">
          <a:off x="11518900" y="7098078"/>
          <a:ext cx="7141367" cy="2642822"/>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800100</xdr:colOff>
      <xdr:row>15</xdr:row>
      <xdr:rowOff>26622</xdr:rowOff>
    </xdr:from>
    <xdr:to>
      <xdr:col>22</xdr:col>
      <xdr:colOff>577399</xdr:colOff>
      <xdr:row>47</xdr:row>
      <xdr:rowOff>101600</xdr:rowOff>
    </xdr:to>
    <xdr:cxnSp macro="">
      <xdr:nvCxnSpPr>
        <xdr:cNvPr id="4" name="Straight Connector 3">
          <a:extLst>
            <a:ext uri="{FF2B5EF4-FFF2-40B4-BE49-F238E27FC236}">
              <a16:creationId xmlns:a16="http://schemas.microsoft.com/office/drawing/2014/main" id="{27DF0A91-41D0-DD41-A957-B89632A05EFF}"/>
            </a:ext>
          </a:extLst>
        </xdr:cNvPr>
        <xdr:cNvCxnSpPr/>
      </xdr:nvCxnSpPr>
      <xdr:spPr>
        <a:xfrm flipV="1">
          <a:off x="11531600" y="3150822"/>
          <a:ext cx="7206799" cy="6577378"/>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273501</xdr:colOff>
      <xdr:row>15</xdr:row>
      <xdr:rowOff>39322</xdr:rowOff>
    </xdr:from>
    <xdr:to>
      <xdr:col>21</xdr:col>
      <xdr:colOff>330200</xdr:colOff>
      <xdr:row>36</xdr:row>
      <xdr:rowOff>88900</xdr:rowOff>
    </xdr:to>
    <xdr:cxnSp macro="">
      <xdr:nvCxnSpPr>
        <xdr:cNvPr id="5" name="Straight Connector 4">
          <a:extLst>
            <a:ext uri="{FF2B5EF4-FFF2-40B4-BE49-F238E27FC236}">
              <a16:creationId xmlns:a16="http://schemas.microsoft.com/office/drawing/2014/main" id="{0D8C95F7-2233-9446-A056-A6DB9D596E79}"/>
            </a:ext>
          </a:extLst>
        </xdr:cNvPr>
        <xdr:cNvCxnSpPr>
          <a:stCxn id="24" idx="5"/>
          <a:endCxn id="35" idx="4"/>
        </xdr:cNvCxnSpPr>
      </xdr:nvCxnSpPr>
      <xdr:spPr>
        <a:xfrm>
          <a:off x="17609001" y="3163522"/>
          <a:ext cx="56699" cy="431677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21039</xdr:colOff>
      <xdr:row>19</xdr:row>
      <xdr:rowOff>71730</xdr:rowOff>
    </xdr:from>
    <xdr:to>
      <xdr:col>21</xdr:col>
      <xdr:colOff>561445</xdr:colOff>
      <xdr:row>30</xdr:row>
      <xdr:rowOff>165227</xdr:rowOff>
    </xdr:to>
    <xdr:sp macro="" textlink="">
      <xdr:nvSpPr>
        <xdr:cNvPr id="7" name="Arc 6">
          <a:extLst>
            <a:ext uri="{FF2B5EF4-FFF2-40B4-BE49-F238E27FC236}">
              <a16:creationId xmlns:a16="http://schemas.microsoft.com/office/drawing/2014/main" id="{19F9D154-C1CA-3046-B2B8-DB1B8AF46AE5}"/>
            </a:ext>
          </a:extLst>
        </xdr:cNvPr>
        <xdr:cNvSpPr/>
      </xdr:nvSpPr>
      <xdr:spPr>
        <a:xfrm rot="9351602">
          <a:off x="16531039" y="4008730"/>
          <a:ext cx="1365906" cy="2328697"/>
        </a:xfrm>
        <a:prstGeom prst="arc">
          <a:avLst>
            <a:gd name="adj1" fmla="val 16387104"/>
            <a:gd name="adj2" fmla="val 159818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15</xdr:col>
      <xdr:colOff>520700</xdr:colOff>
      <xdr:row>40</xdr:row>
      <xdr:rowOff>2964</xdr:rowOff>
    </xdr:from>
    <xdr:to>
      <xdr:col>16</xdr:col>
      <xdr:colOff>203200</xdr:colOff>
      <xdr:row>50</xdr:row>
      <xdr:rowOff>104564</xdr:rowOff>
    </xdr:to>
    <xdr:sp macro="" textlink="">
      <xdr:nvSpPr>
        <xdr:cNvPr id="8" name="Arc 7">
          <a:extLst>
            <a:ext uri="{FF2B5EF4-FFF2-40B4-BE49-F238E27FC236}">
              <a16:creationId xmlns:a16="http://schemas.microsoft.com/office/drawing/2014/main" id="{B4E639C2-BAB1-744E-BB70-EA96D7B1F0B4}"/>
            </a:ext>
          </a:extLst>
        </xdr:cNvPr>
        <xdr:cNvSpPr/>
      </xdr:nvSpPr>
      <xdr:spPr>
        <a:xfrm>
          <a:off x="12903200" y="8207164"/>
          <a:ext cx="508000" cy="2133600"/>
        </a:xfrm>
        <a:prstGeom prst="arc">
          <a:avLst>
            <a:gd name="adj1" fmla="val 16397808"/>
            <a:gd name="adj2" fmla="val 1918523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20</xdr:col>
      <xdr:colOff>673100</xdr:colOff>
      <xdr:row>24</xdr:row>
      <xdr:rowOff>117264</xdr:rowOff>
    </xdr:from>
    <xdr:ext cx="302775" cy="281808"/>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FE23EDBF-2AE6-904C-A627-64B27A45C172}"/>
                </a:ext>
              </a:extLst>
            </xdr:cNvPr>
            <xdr:cNvSpPr txBox="1"/>
          </xdr:nvSpPr>
          <xdr:spPr>
            <a:xfrm>
              <a:off x="17183100" y="50702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9" name="TextBox 8">
              <a:extLst>
                <a:ext uri="{FF2B5EF4-FFF2-40B4-BE49-F238E27FC236}">
                  <a16:creationId xmlns:a16="http://schemas.microsoft.com/office/drawing/2014/main" id="{FE23EDBF-2AE6-904C-A627-64B27A45C172}"/>
                </a:ext>
              </a:extLst>
            </xdr:cNvPr>
            <xdr:cNvSpPr txBox="1"/>
          </xdr:nvSpPr>
          <xdr:spPr>
            <a:xfrm>
              <a:off x="17183100" y="50702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17</xdr:col>
      <xdr:colOff>215900</xdr:colOff>
      <xdr:row>30</xdr:row>
      <xdr:rowOff>117264</xdr:rowOff>
    </xdr:from>
    <xdr:ext cx="302775" cy="28180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D0D3F801-CF64-D543-BFFA-625C74720A8A}"/>
                </a:ext>
              </a:extLst>
            </xdr:cNvPr>
            <xdr:cNvSpPr txBox="1"/>
          </xdr:nvSpPr>
          <xdr:spPr>
            <a:xfrm>
              <a:off x="14249400" y="62894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10" name="TextBox 9">
              <a:extLst>
                <a:ext uri="{FF2B5EF4-FFF2-40B4-BE49-F238E27FC236}">
                  <a16:creationId xmlns:a16="http://schemas.microsoft.com/office/drawing/2014/main" id="{D0D3F801-CF64-D543-BFFA-625C74720A8A}"/>
                </a:ext>
              </a:extLst>
            </xdr:cNvPr>
            <xdr:cNvSpPr txBox="1"/>
          </xdr:nvSpPr>
          <xdr:spPr>
            <a:xfrm>
              <a:off x="14249400" y="62894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18</xdr:col>
      <xdr:colOff>101600</xdr:colOff>
      <xdr:row>38</xdr:row>
      <xdr:rowOff>79164</xdr:rowOff>
    </xdr:from>
    <xdr:ext cx="302775" cy="28180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E0437984-B897-E646-923F-3A969E684183}"/>
                </a:ext>
              </a:extLst>
            </xdr:cNvPr>
            <xdr:cNvSpPr txBox="1"/>
          </xdr:nvSpPr>
          <xdr:spPr>
            <a:xfrm>
              <a:off x="14960600" y="78769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1" name="TextBox 10">
              <a:extLst>
                <a:ext uri="{FF2B5EF4-FFF2-40B4-BE49-F238E27FC236}">
                  <a16:creationId xmlns:a16="http://schemas.microsoft.com/office/drawing/2014/main" id="{E0437984-B897-E646-923F-3A969E684183}"/>
                </a:ext>
              </a:extLst>
            </xdr:cNvPr>
            <xdr:cNvSpPr txBox="1"/>
          </xdr:nvSpPr>
          <xdr:spPr>
            <a:xfrm>
              <a:off x="14960600" y="78769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twoCellAnchor>
    <xdr:from>
      <xdr:col>13</xdr:col>
      <xdr:colOff>812800</xdr:colOff>
      <xdr:row>47</xdr:row>
      <xdr:rowOff>85514</xdr:rowOff>
    </xdr:from>
    <xdr:to>
      <xdr:col>23</xdr:col>
      <xdr:colOff>736600</xdr:colOff>
      <xdr:row>47</xdr:row>
      <xdr:rowOff>101600</xdr:rowOff>
    </xdr:to>
    <xdr:cxnSp macro="">
      <xdr:nvCxnSpPr>
        <xdr:cNvPr id="13" name="Straight Arrow Connector 12">
          <a:extLst>
            <a:ext uri="{FF2B5EF4-FFF2-40B4-BE49-F238E27FC236}">
              <a16:creationId xmlns:a16="http://schemas.microsoft.com/office/drawing/2014/main" id="{22FA1F30-0089-0B4F-8575-B631AC4A987F}"/>
            </a:ext>
          </a:extLst>
        </xdr:cNvPr>
        <xdr:cNvCxnSpPr/>
      </xdr:nvCxnSpPr>
      <xdr:spPr>
        <a:xfrm>
          <a:off x="11544300" y="9712114"/>
          <a:ext cx="8178800" cy="160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63499</xdr:colOff>
      <xdr:row>44</xdr:row>
      <xdr:rowOff>139468</xdr:rowOff>
    </xdr:from>
    <xdr:ext cx="374763" cy="254232"/>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6A47B026-C080-5649-BF65-AF25AA051F76}"/>
                </a:ext>
              </a:extLst>
            </xdr:cNvPr>
            <xdr:cNvSpPr txBox="1"/>
          </xdr:nvSpPr>
          <xdr:spPr>
            <a:xfrm>
              <a:off x="13271499" y="9156468"/>
              <a:ext cx="374763" cy="254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14" name="TextBox 13">
              <a:extLst>
                <a:ext uri="{FF2B5EF4-FFF2-40B4-BE49-F238E27FC236}">
                  <a16:creationId xmlns:a16="http://schemas.microsoft.com/office/drawing/2014/main" id="{6A47B026-C080-5649-BF65-AF25AA051F76}"/>
                </a:ext>
              </a:extLst>
            </xdr:cNvPr>
            <xdr:cNvSpPr txBox="1"/>
          </xdr:nvSpPr>
          <xdr:spPr>
            <a:xfrm>
              <a:off x="13271499" y="9156468"/>
              <a:ext cx="374763" cy="2542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oneCellAnchor>
    <xdr:from>
      <xdr:col>20</xdr:col>
      <xdr:colOff>635000</xdr:colOff>
      <xdr:row>34</xdr:row>
      <xdr:rowOff>66464</xdr:rowOff>
    </xdr:from>
    <xdr:ext cx="302775" cy="281808"/>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9FDE7897-B355-0D49-8118-1B567AF1936D}"/>
                </a:ext>
              </a:extLst>
            </xdr:cNvPr>
            <xdr:cNvSpPr txBox="1"/>
          </xdr:nvSpPr>
          <xdr:spPr>
            <a:xfrm>
              <a:off x="17145000" y="70514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5" name="TextBox 14">
              <a:extLst>
                <a:ext uri="{FF2B5EF4-FFF2-40B4-BE49-F238E27FC236}">
                  <a16:creationId xmlns:a16="http://schemas.microsoft.com/office/drawing/2014/main" id="{9FDE7897-B355-0D49-8118-1B567AF1936D}"/>
                </a:ext>
              </a:extLst>
            </xdr:cNvPr>
            <xdr:cNvSpPr txBox="1"/>
          </xdr:nvSpPr>
          <xdr:spPr>
            <a:xfrm>
              <a:off x="17145000" y="70514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17</xdr:col>
      <xdr:colOff>228600</xdr:colOff>
      <xdr:row>39</xdr:row>
      <xdr:rowOff>72814</xdr:rowOff>
    </xdr:from>
    <xdr:ext cx="304800" cy="250453"/>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FC158A2C-C2A5-F549-81FE-633486FAEE51}"/>
                </a:ext>
              </a:extLst>
            </xdr:cNvPr>
            <xdr:cNvSpPr txBox="1"/>
          </xdr:nvSpPr>
          <xdr:spPr>
            <a:xfrm>
              <a:off x="14262100" y="80738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16" name="TextBox 15">
              <a:extLst>
                <a:ext uri="{FF2B5EF4-FFF2-40B4-BE49-F238E27FC236}">
                  <a16:creationId xmlns:a16="http://schemas.microsoft.com/office/drawing/2014/main" id="{FC158A2C-C2A5-F549-81FE-633486FAEE51}"/>
                </a:ext>
              </a:extLst>
            </xdr:cNvPr>
            <xdr:cNvSpPr txBox="1"/>
          </xdr:nvSpPr>
          <xdr:spPr>
            <a:xfrm>
              <a:off x="14262100" y="80738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17</xdr:col>
      <xdr:colOff>190500</xdr:colOff>
      <xdr:row>31</xdr:row>
      <xdr:rowOff>0</xdr:rowOff>
    </xdr:from>
    <xdr:to>
      <xdr:col>17</xdr:col>
      <xdr:colOff>698500</xdr:colOff>
      <xdr:row>53</xdr:row>
      <xdr:rowOff>101600</xdr:rowOff>
    </xdr:to>
    <xdr:sp macro="" textlink="">
      <xdr:nvSpPr>
        <xdr:cNvPr id="17" name="Arc 16">
          <a:extLst>
            <a:ext uri="{FF2B5EF4-FFF2-40B4-BE49-F238E27FC236}">
              <a16:creationId xmlns:a16="http://schemas.microsoft.com/office/drawing/2014/main" id="{C697CB77-3517-9347-872F-6DEBAEEA9885}"/>
            </a:ext>
          </a:extLst>
        </xdr:cNvPr>
        <xdr:cNvSpPr/>
      </xdr:nvSpPr>
      <xdr:spPr>
        <a:xfrm rot="20646570">
          <a:off x="14224000" y="7518400"/>
          <a:ext cx="508000" cy="4572000"/>
        </a:xfrm>
        <a:prstGeom prst="arc">
          <a:avLst>
            <a:gd name="adj1" fmla="val 16504010"/>
            <a:gd name="adj2" fmla="val 479376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15</xdr:col>
      <xdr:colOff>596900</xdr:colOff>
      <xdr:row>41</xdr:row>
      <xdr:rowOff>63500</xdr:rowOff>
    </xdr:from>
    <xdr:ext cx="302775" cy="281808"/>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555D06F3-D9F8-5D42-AAB9-64A9274BE477}"/>
                </a:ext>
              </a:extLst>
            </xdr:cNvPr>
            <xdr:cNvSpPr txBox="1"/>
          </xdr:nvSpPr>
          <xdr:spPr>
            <a:xfrm>
              <a:off x="12979400" y="84709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8" name="TextBox 17">
              <a:extLst>
                <a:ext uri="{FF2B5EF4-FFF2-40B4-BE49-F238E27FC236}">
                  <a16:creationId xmlns:a16="http://schemas.microsoft.com/office/drawing/2014/main" id="{555D06F3-D9F8-5D42-AAB9-64A9274BE477}"/>
                </a:ext>
              </a:extLst>
            </xdr:cNvPr>
            <xdr:cNvSpPr txBox="1"/>
          </xdr:nvSpPr>
          <xdr:spPr>
            <a:xfrm>
              <a:off x="12979400" y="84709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21</xdr:col>
      <xdr:colOff>330200</xdr:colOff>
      <xdr:row>14</xdr:row>
      <xdr:rowOff>190500</xdr:rowOff>
    </xdr:from>
    <xdr:to>
      <xdr:col>24</xdr:col>
      <xdr:colOff>190500</xdr:colOff>
      <xdr:row>15</xdr:row>
      <xdr:rowOff>0</xdr:rowOff>
    </xdr:to>
    <xdr:cxnSp macro="">
      <xdr:nvCxnSpPr>
        <xdr:cNvPr id="19" name="Straight Connector 18">
          <a:extLst>
            <a:ext uri="{FF2B5EF4-FFF2-40B4-BE49-F238E27FC236}">
              <a16:creationId xmlns:a16="http://schemas.microsoft.com/office/drawing/2014/main" id="{2FA29D92-8D46-EA4E-860D-2F9F600F6378}"/>
            </a:ext>
          </a:extLst>
        </xdr:cNvPr>
        <xdr:cNvCxnSpPr/>
      </xdr:nvCxnSpPr>
      <xdr:spPr>
        <a:xfrm>
          <a:off x="17665700" y="3111500"/>
          <a:ext cx="2336800" cy="127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787400</xdr:colOff>
      <xdr:row>14</xdr:row>
      <xdr:rowOff>127000</xdr:rowOff>
    </xdr:from>
    <xdr:ext cx="286296" cy="281808"/>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914C482F-9A38-944E-B2AD-E5FC6D096DB7}"/>
                </a:ext>
              </a:extLst>
            </xdr:cNvPr>
            <xdr:cNvSpPr txBox="1"/>
          </xdr:nvSpPr>
          <xdr:spPr>
            <a:xfrm>
              <a:off x="18122900" y="30480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0" name="TextBox 19">
              <a:extLst>
                <a:ext uri="{FF2B5EF4-FFF2-40B4-BE49-F238E27FC236}">
                  <a16:creationId xmlns:a16="http://schemas.microsoft.com/office/drawing/2014/main" id="{914C482F-9A38-944E-B2AD-E5FC6D096DB7}"/>
                </a:ext>
              </a:extLst>
            </xdr:cNvPr>
            <xdr:cNvSpPr txBox="1"/>
          </xdr:nvSpPr>
          <xdr:spPr>
            <a:xfrm>
              <a:off x="18122900" y="30480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22</xdr:col>
      <xdr:colOff>25400</xdr:colOff>
      <xdr:row>12</xdr:row>
      <xdr:rowOff>152400</xdr:rowOff>
    </xdr:from>
    <xdr:ext cx="279400" cy="292100"/>
    <mc:AlternateContent xmlns:mc="http://schemas.openxmlformats.org/markup-compatibility/2006" xmlns:a14="http://schemas.microsoft.com/office/drawing/2010/main">
      <mc:Choice Requires="a14">
        <xdr:sp macro="" textlink="">
          <xdr:nvSpPr>
            <xdr:cNvPr id="21" name="TextBox 20">
              <a:extLst>
                <a:ext uri="{FF2B5EF4-FFF2-40B4-BE49-F238E27FC236}">
                  <a16:creationId xmlns:a16="http://schemas.microsoft.com/office/drawing/2014/main" id="{64646615-90C2-B54F-A01A-837D6D0A42ED}"/>
                </a:ext>
              </a:extLst>
            </xdr:cNvPr>
            <xdr:cNvSpPr txBox="1"/>
          </xdr:nvSpPr>
          <xdr:spPr>
            <a:xfrm>
              <a:off x="18186400" y="2667000"/>
              <a:ext cx="2794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1" name="TextBox 20">
              <a:extLst>
                <a:ext uri="{FF2B5EF4-FFF2-40B4-BE49-F238E27FC236}">
                  <a16:creationId xmlns:a16="http://schemas.microsoft.com/office/drawing/2014/main" id="{64646615-90C2-B54F-A01A-837D6D0A42ED}"/>
                </a:ext>
              </a:extLst>
            </xdr:cNvPr>
            <xdr:cNvSpPr txBox="1"/>
          </xdr:nvSpPr>
          <xdr:spPr>
            <a:xfrm>
              <a:off x="18186400" y="2667000"/>
              <a:ext cx="2794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21</xdr:col>
      <xdr:colOff>304800</xdr:colOff>
      <xdr:row>14</xdr:row>
      <xdr:rowOff>50800</xdr:rowOff>
    </xdr:from>
    <xdr:ext cx="276614" cy="187872"/>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05B27591-17A0-0A4F-B0BB-717F56EDD1FE}"/>
                </a:ext>
              </a:extLst>
            </xdr:cNvPr>
            <xdr:cNvSpPr txBox="1"/>
          </xdr:nvSpPr>
          <xdr:spPr>
            <a:xfrm>
              <a:off x="17640300" y="29718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22" name="TextBox 21">
              <a:extLst>
                <a:ext uri="{FF2B5EF4-FFF2-40B4-BE49-F238E27FC236}">
                  <a16:creationId xmlns:a16="http://schemas.microsoft.com/office/drawing/2014/main" id="{05B27591-17A0-0A4F-B0BB-717F56EDD1FE}"/>
                </a:ext>
              </a:extLst>
            </xdr:cNvPr>
            <xdr:cNvSpPr txBox="1"/>
          </xdr:nvSpPr>
          <xdr:spPr>
            <a:xfrm>
              <a:off x="17640300" y="29718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22</xdr:col>
      <xdr:colOff>584200</xdr:colOff>
      <xdr:row>14</xdr:row>
      <xdr:rowOff>177800</xdr:rowOff>
    </xdr:from>
    <xdr:to>
      <xdr:col>22</xdr:col>
      <xdr:colOff>711200</xdr:colOff>
      <xdr:row>15</xdr:row>
      <xdr:rowOff>139700</xdr:rowOff>
    </xdr:to>
    <xdr:sp macro="" textlink="">
      <xdr:nvSpPr>
        <xdr:cNvPr id="23" name="Oval 22">
          <a:extLst>
            <a:ext uri="{FF2B5EF4-FFF2-40B4-BE49-F238E27FC236}">
              <a16:creationId xmlns:a16="http://schemas.microsoft.com/office/drawing/2014/main" id="{81A35035-F719-FD46-892F-543ED1EF405E}"/>
            </a:ext>
          </a:extLst>
        </xdr:cNvPr>
        <xdr:cNvSpPr/>
      </xdr:nvSpPr>
      <xdr:spPr>
        <a:xfrm>
          <a:off x="18745200" y="30988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165100</xdr:colOff>
      <xdr:row>14</xdr:row>
      <xdr:rowOff>101600</xdr:rowOff>
    </xdr:from>
    <xdr:to>
      <xdr:col>21</xdr:col>
      <xdr:colOff>292100</xdr:colOff>
      <xdr:row>15</xdr:row>
      <xdr:rowOff>63500</xdr:rowOff>
    </xdr:to>
    <xdr:sp macro="" textlink="">
      <xdr:nvSpPr>
        <xdr:cNvPr id="24" name="Oval 23">
          <a:extLst>
            <a:ext uri="{FF2B5EF4-FFF2-40B4-BE49-F238E27FC236}">
              <a16:creationId xmlns:a16="http://schemas.microsoft.com/office/drawing/2014/main" id="{3F61490A-EC82-0E47-9B34-6F474C387F6F}"/>
            </a:ext>
          </a:extLst>
        </xdr:cNvPr>
        <xdr:cNvSpPr/>
      </xdr:nvSpPr>
      <xdr:spPr>
        <a:xfrm>
          <a:off x="17500600" y="30226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241300</xdr:colOff>
      <xdr:row>19</xdr:row>
      <xdr:rowOff>139700</xdr:rowOff>
    </xdr:from>
    <xdr:to>
      <xdr:col>21</xdr:col>
      <xdr:colOff>368300</xdr:colOff>
      <xdr:row>20</xdr:row>
      <xdr:rowOff>101600</xdr:rowOff>
    </xdr:to>
    <xdr:sp macro="" textlink="">
      <xdr:nvSpPr>
        <xdr:cNvPr id="25" name="Oval 24">
          <a:extLst>
            <a:ext uri="{FF2B5EF4-FFF2-40B4-BE49-F238E27FC236}">
              <a16:creationId xmlns:a16="http://schemas.microsoft.com/office/drawing/2014/main" id="{DABFA778-49CF-AA48-B33E-13A3EF4502E3}"/>
            </a:ext>
          </a:extLst>
        </xdr:cNvPr>
        <xdr:cNvSpPr/>
      </xdr:nvSpPr>
      <xdr:spPr>
        <a:xfrm>
          <a:off x="17576800" y="40767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384928</xdr:colOff>
      <xdr:row>41</xdr:row>
      <xdr:rowOff>101600</xdr:rowOff>
    </xdr:from>
    <xdr:to>
      <xdr:col>17</xdr:col>
      <xdr:colOff>190500</xdr:colOff>
      <xdr:row>47</xdr:row>
      <xdr:rowOff>145779</xdr:rowOff>
    </xdr:to>
    <xdr:sp macro="" textlink="">
      <xdr:nvSpPr>
        <xdr:cNvPr id="26" name="Arc 25">
          <a:extLst>
            <a:ext uri="{FF2B5EF4-FFF2-40B4-BE49-F238E27FC236}">
              <a16:creationId xmlns:a16="http://schemas.microsoft.com/office/drawing/2014/main" id="{4168443B-D2CA-8C49-8B3D-5262F908E53C}"/>
            </a:ext>
          </a:extLst>
        </xdr:cNvPr>
        <xdr:cNvSpPr/>
      </xdr:nvSpPr>
      <xdr:spPr>
        <a:xfrm>
          <a:off x="13592928" y="8509000"/>
          <a:ext cx="631072" cy="1263379"/>
        </a:xfrm>
        <a:prstGeom prst="arc">
          <a:avLst>
            <a:gd name="adj1" fmla="val 18321689"/>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21</xdr:col>
      <xdr:colOff>429868</xdr:colOff>
      <xdr:row>23</xdr:row>
      <xdr:rowOff>101600</xdr:rowOff>
    </xdr:from>
    <xdr:ext cx="302775" cy="281808"/>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EA8E453B-6C4B-2542-8177-CCC1C122EA29}"/>
                </a:ext>
              </a:extLst>
            </xdr:cNvPr>
            <xdr:cNvSpPr txBox="1"/>
          </xdr:nvSpPr>
          <xdr:spPr>
            <a:xfrm>
              <a:off x="17765368" y="4851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27" name="TextBox 26">
              <a:extLst>
                <a:ext uri="{FF2B5EF4-FFF2-40B4-BE49-F238E27FC236}">
                  <a16:creationId xmlns:a16="http://schemas.microsoft.com/office/drawing/2014/main" id="{EA8E453B-6C4B-2542-8177-CCC1C122EA29}"/>
                </a:ext>
              </a:extLst>
            </xdr:cNvPr>
            <xdr:cNvSpPr txBox="1"/>
          </xdr:nvSpPr>
          <xdr:spPr>
            <a:xfrm>
              <a:off x="17765368" y="4851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22</xdr:col>
      <xdr:colOff>480668</xdr:colOff>
      <xdr:row>34</xdr:row>
      <xdr:rowOff>88900</xdr:rowOff>
    </xdr:from>
    <xdr:to>
      <xdr:col>22</xdr:col>
      <xdr:colOff>607668</xdr:colOff>
      <xdr:row>35</xdr:row>
      <xdr:rowOff>50800</xdr:rowOff>
    </xdr:to>
    <xdr:sp macro="" textlink="">
      <xdr:nvSpPr>
        <xdr:cNvPr id="28" name="Oval 27">
          <a:extLst>
            <a:ext uri="{FF2B5EF4-FFF2-40B4-BE49-F238E27FC236}">
              <a16:creationId xmlns:a16="http://schemas.microsoft.com/office/drawing/2014/main" id="{B01555C2-BDD8-854C-89E8-828DBDA442D6}"/>
            </a:ext>
          </a:extLst>
        </xdr:cNvPr>
        <xdr:cNvSpPr/>
      </xdr:nvSpPr>
      <xdr:spPr>
        <a:xfrm>
          <a:off x="18641668" y="70739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21</xdr:col>
      <xdr:colOff>798168</xdr:colOff>
      <xdr:row>31</xdr:row>
      <xdr:rowOff>38100</xdr:rowOff>
    </xdr:from>
    <xdr:ext cx="190500" cy="292100"/>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B0985012-CD9A-D541-952F-A0CF763BA50F}"/>
                </a:ext>
              </a:extLst>
            </xdr:cNvPr>
            <xdr:cNvSpPr txBox="1"/>
          </xdr:nvSpPr>
          <xdr:spPr>
            <a:xfrm>
              <a:off x="18133668" y="64135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29" name="TextBox 28">
              <a:extLst>
                <a:ext uri="{FF2B5EF4-FFF2-40B4-BE49-F238E27FC236}">
                  <a16:creationId xmlns:a16="http://schemas.microsoft.com/office/drawing/2014/main" id="{B0985012-CD9A-D541-952F-A0CF763BA50F}"/>
                </a:ext>
              </a:extLst>
            </xdr:cNvPr>
            <xdr:cNvSpPr txBox="1"/>
          </xdr:nvSpPr>
          <xdr:spPr>
            <a:xfrm>
              <a:off x="18133668" y="64135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21</xdr:col>
      <xdr:colOff>747368</xdr:colOff>
      <xdr:row>36</xdr:row>
      <xdr:rowOff>63500</xdr:rowOff>
    </xdr:from>
    <xdr:ext cx="286296" cy="281808"/>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0BC45315-454D-F34B-80EC-C33D63A6D83C}"/>
                </a:ext>
              </a:extLst>
            </xdr:cNvPr>
            <xdr:cNvSpPr txBox="1"/>
          </xdr:nvSpPr>
          <xdr:spPr>
            <a:xfrm>
              <a:off x="18082868" y="74549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30" name="TextBox 29">
              <a:extLst>
                <a:ext uri="{FF2B5EF4-FFF2-40B4-BE49-F238E27FC236}">
                  <a16:creationId xmlns:a16="http://schemas.microsoft.com/office/drawing/2014/main" id="{0BC45315-454D-F34B-80EC-C33D63A6D83C}"/>
                </a:ext>
              </a:extLst>
            </xdr:cNvPr>
            <xdr:cNvSpPr txBox="1"/>
          </xdr:nvSpPr>
          <xdr:spPr>
            <a:xfrm>
              <a:off x="18082868" y="74549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22</xdr:col>
      <xdr:colOff>683868</xdr:colOff>
      <xdr:row>23</xdr:row>
      <xdr:rowOff>127000</xdr:rowOff>
    </xdr:from>
    <xdr:ext cx="234102" cy="281808"/>
    <mc:AlternateContent xmlns:mc="http://schemas.openxmlformats.org/markup-compatibility/2006" xmlns:a14="http://schemas.microsoft.com/office/drawing/2010/main">
      <mc:Choice Requires="a14">
        <xdr:sp macro="" textlink="">
          <xdr:nvSpPr>
            <xdr:cNvPr id="31" name="TextBox 30">
              <a:extLst>
                <a:ext uri="{FF2B5EF4-FFF2-40B4-BE49-F238E27FC236}">
                  <a16:creationId xmlns:a16="http://schemas.microsoft.com/office/drawing/2014/main" id="{43BF9992-43DE-084D-8DA6-1FAC57C50C11}"/>
                </a:ext>
              </a:extLst>
            </xdr:cNvPr>
            <xdr:cNvSpPr txBox="1"/>
          </xdr:nvSpPr>
          <xdr:spPr>
            <a:xfrm>
              <a:off x="18844868" y="48768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31" name="TextBox 30">
              <a:extLst>
                <a:ext uri="{FF2B5EF4-FFF2-40B4-BE49-F238E27FC236}">
                  <a16:creationId xmlns:a16="http://schemas.microsoft.com/office/drawing/2014/main" id="{43BF9992-43DE-084D-8DA6-1FAC57C50C11}"/>
                </a:ext>
              </a:extLst>
            </xdr:cNvPr>
            <xdr:cNvSpPr txBox="1"/>
          </xdr:nvSpPr>
          <xdr:spPr>
            <a:xfrm>
              <a:off x="18844868" y="48768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21</xdr:col>
      <xdr:colOff>379068</xdr:colOff>
      <xdr:row>34</xdr:row>
      <xdr:rowOff>114300</xdr:rowOff>
    </xdr:from>
    <xdr:ext cx="276614" cy="187872"/>
    <mc:AlternateContent xmlns:mc="http://schemas.openxmlformats.org/markup-compatibility/2006" xmlns:a14="http://schemas.microsoft.com/office/drawing/2010/main">
      <mc:Choice Requires="a14">
        <xdr:sp macro="" textlink="">
          <xdr:nvSpPr>
            <xdr:cNvPr id="32" name="TextBox 31">
              <a:extLst>
                <a:ext uri="{FF2B5EF4-FFF2-40B4-BE49-F238E27FC236}">
                  <a16:creationId xmlns:a16="http://schemas.microsoft.com/office/drawing/2014/main" id="{F9D648AB-540C-234B-A531-A0AFEBCE76E7}"/>
                </a:ext>
              </a:extLst>
            </xdr:cNvPr>
            <xdr:cNvSpPr txBox="1"/>
          </xdr:nvSpPr>
          <xdr:spPr>
            <a:xfrm>
              <a:off x="17714568" y="70993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32" name="TextBox 31">
              <a:extLst>
                <a:ext uri="{FF2B5EF4-FFF2-40B4-BE49-F238E27FC236}">
                  <a16:creationId xmlns:a16="http://schemas.microsoft.com/office/drawing/2014/main" id="{F9D648AB-540C-234B-A531-A0AFEBCE76E7}"/>
                </a:ext>
              </a:extLst>
            </xdr:cNvPr>
            <xdr:cNvSpPr txBox="1"/>
          </xdr:nvSpPr>
          <xdr:spPr>
            <a:xfrm>
              <a:off x="17714568" y="70993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21</xdr:col>
      <xdr:colOff>317500</xdr:colOff>
      <xdr:row>34</xdr:row>
      <xdr:rowOff>111024</xdr:rowOff>
    </xdr:from>
    <xdr:to>
      <xdr:col>23</xdr:col>
      <xdr:colOff>672310</xdr:colOff>
      <xdr:row>34</xdr:row>
      <xdr:rowOff>127000</xdr:rowOff>
    </xdr:to>
    <xdr:cxnSp macro="">
      <xdr:nvCxnSpPr>
        <xdr:cNvPr id="33" name="Straight Connector 32">
          <a:extLst>
            <a:ext uri="{FF2B5EF4-FFF2-40B4-BE49-F238E27FC236}">
              <a16:creationId xmlns:a16="http://schemas.microsoft.com/office/drawing/2014/main" id="{D38DF468-565C-8F48-A22A-B73FB3B761CB}"/>
            </a:ext>
          </a:extLst>
        </xdr:cNvPr>
        <xdr:cNvCxnSpPr/>
      </xdr:nvCxnSpPr>
      <xdr:spPr>
        <a:xfrm flipV="1">
          <a:off x="17653000" y="7096024"/>
          <a:ext cx="2005810" cy="15976"/>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558800</xdr:colOff>
      <xdr:row>15</xdr:row>
      <xdr:rowOff>38100</xdr:rowOff>
    </xdr:from>
    <xdr:to>
      <xdr:col>22</xdr:col>
      <xdr:colOff>647700</xdr:colOff>
      <xdr:row>36</xdr:row>
      <xdr:rowOff>50800</xdr:rowOff>
    </xdr:to>
    <xdr:cxnSp macro="">
      <xdr:nvCxnSpPr>
        <xdr:cNvPr id="34" name="Straight Connector 33">
          <a:extLst>
            <a:ext uri="{FF2B5EF4-FFF2-40B4-BE49-F238E27FC236}">
              <a16:creationId xmlns:a16="http://schemas.microsoft.com/office/drawing/2014/main" id="{85092509-161E-D24B-AC7A-D41CB4F7D66A}"/>
            </a:ext>
          </a:extLst>
        </xdr:cNvPr>
        <xdr:cNvCxnSpPr/>
      </xdr:nvCxnSpPr>
      <xdr:spPr>
        <a:xfrm flipH="1">
          <a:off x="18719800" y="3162300"/>
          <a:ext cx="88900" cy="42799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266700</xdr:colOff>
      <xdr:row>35</xdr:row>
      <xdr:rowOff>127000</xdr:rowOff>
    </xdr:from>
    <xdr:to>
      <xdr:col>21</xdr:col>
      <xdr:colOff>393700</xdr:colOff>
      <xdr:row>36</xdr:row>
      <xdr:rowOff>88900</xdr:rowOff>
    </xdr:to>
    <xdr:sp macro="" textlink="">
      <xdr:nvSpPr>
        <xdr:cNvPr id="35" name="Oval 34">
          <a:extLst>
            <a:ext uri="{FF2B5EF4-FFF2-40B4-BE49-F238E27FC236}">
              <a16:creationId xmlns:a16="http://schemas.microsoft.com/office/drawing/2014/main" id="{B8A2BFB7-1899-604D-8DE3-3D2B815C0CC9}"/>
            </a:ext>
          </a:extLst>
        </xdr:cNvPr>
        <xdr:cNvSpPr/>
      </xdr:nvSpPr>
      <xdr:spPr>
        <a:xfrm>
          <a:off x="17602200" y="7315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252068</xdr:colOff>
      <xdr:row>34</xdr:row>
      <xdr:rowOff>0</xdr:rowOff>
    </xdr:from>
    <xdr:to>
      <xdr:col>21</xdr:col>
      <xdr:colOff>406400</xdr:colOff>
      <xdr:row>34</xdr:row>
      <xdr:rowOff>152400</xdr:rowOff>
    </xdr:to>
    <xdr:sp macro="" textlink="">
      <xdr:nvSpPr>
        <xdr:cNvPr id="36" name="Oval 35">
          <a:extLst>
            <a:ext uri="{FF2B5EF4-FFF2-40B4-BE49-F238E27FC236}">
              <a16:creationId xmlns:a16="http://schemas.microsoft.com/office/drawing/2014/main" id="{3254BE46-BE65-7A49-8C7B-20173FEFB16F}"/>
            </a:ext>
          </a:extLst>
        </xdr:cNvPr>
        <xdr:cNvSpPr/>
      </xdr:nvSpPr>
      <xdr:spPr>
        <a:xfrm flipH="1">
          <a:off x="17587568" y="6985000"/>
          <a:ext cx="154332" cy="1524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6</xdr:row>
      <xdr:rowOff>6350</xdr:rowOff>
    </xdr:from>
    <xdr:ext cx="3578447" cy="626325"/>
    <mc:AlternateContent xmlns:mc="http://schemas.openxmlformats.org/markup-compatibility/2006" xmlns:a14="http://schemas.microsoft.com/office/drawing/2010/main">
      <mc:Choice Requires="a14">
        <xdr:sp macro="" textlink="">
          <xdr:nvSpPr>
            <xdr:cNvPr id="37" name="TextBox 36">
              <a:extLst>
                <a:ext uri="{FF2B5EF4-FFF2-40B4-BE49-F238E27FC236}">
                  <a16:creationId xmlns:a16="http://schemas.microsoft.com/office/drawing/2014/main" id="{138A70D6-3D9D-7644-804B-0F09DA88CCA9}"/>
                </a:ext>
              </a:extLst>
            </xdr:cNvPr>
            <xdr:cNvSpPr txBox="1"/>
          </xdr:nvSpPr>
          <xdr:spPr>
            <a:xfrm>
              <a:off x="0" y="13017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37" name="TextBox 36">
              <a:extLst>
                <a:ext uri="{FF2B5EF4-FFF2-40B4-BE49-F238E27FC236}">
                  <a16:creationId xmlns:a16="http://schemas.microsoft.com/office/drawing/2014/main" id="{138A70D6-3D9D-7644-804B-0F09DA88CCA9}"/>
                </a:ext>
              </a:extLst>
            </xdr:cNvPr>
            <xdr:cNvSpPr txBox="1"/>
          </xdr:nvSpPr>
          <xdr:spPr>
            <a:xfrm>
              <a:off x="0" y="13017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228600</xdr:colOff>
      <xdr:row>3</xdr:row>
      <xdr:rowOff>0</xdr:rowOff>
    </xdr:from>
    <xdr:ext cx="1304268" cy="281808"/>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32DD3A99-9E22-1B4D-BD66-7A1620B84321}"/>
                </a:ext>
              </a:extLst>
            </xdr:cNvPr>
            <xdr:cNvSpPr txBox="1"/>
          </xdr:nvSpPr>
          <xdr:spPr>
            <a:xfrm>
              <a:off x="228600" y="6858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oMath>
                </m:oMathPara>
              </a14:m>
              <a:endParaRPr lang="en-US" sz="1800"/>
            </a:p>
          </xdr:txBody>
        </xdr:sp>
      </mc:Choice>
      <mc:Fallback xmlns="">
        <xdr:sp macro="" textlink="">
          <xdr:nvSpPr>
            <xdr:cNvPr id="38" name="TextBox 37">
              <a:extLst>
                <a:ext uri="{FF2B5EF4-FFF2-40B4-BE49-F238E27FC236}">
                  <a16:creationId xmlns:a16="http://schemas.microsoft.com/office/drawing/2014/main" id="{32DD3A99-9E22-1B4D-BD66-7A1620B84321}"/>
                </a:ext>
              </a:extLst>
            </xdr:cNvPr>
            <xdr:cNvSpPr txBox="1"/>
          </xdr:nvSpPr>
          <xdr:spPr>
            <a:xfrm>
              <a:off x="228600" y="6858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𝜕_1=𝜕_3−𝜕_2</a:t>
              </a:r>
              <a:endParaRPr lang="en-US" sz="1800"/>
            </a:p>
          </xdr:txBody>
        </xdr:sp>
      </mc:Fallback>
    </mc:AlternateContent>
    <xdr:clientData/>
  </xdr:oneCellAnchor>
  <xdr:oneCellAnchor>
    <xdr:from>
      <xdr:col>0</xdr:col>
      <xdr:colOff>139700</xdr:colOff>
      <xdr:row>17</xdr:row>
      <xdr:rowOff>69850</xdr:rowOff>
    </xdr:from>
    <xdr:ext cx="2351028" cy="565283"/>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5C63F130-4A64-C146-B929-6BE00B3F1300}"/>
                </a:ext>
              </a:extLst>
            </xdr:cNvPr>
            <xdr:cNvSpPr txBox="1"/>
          </xdr:nvSpPr>
          <xdr:spPr>
            <a:xfrm>
              <a:off x="139700" y="36004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39" name="TextBox 38">
              <a:extLst>
                <a:ext uri="{FF2B5EF4-FFF2-40B4-BE49-F238E27FC236}">
                  <a16:creationId xmlns:a16="http://schemas.microsoft.com/office/drawing/2014/main" id="{5C63F130-4A64-C146-B929-6BE00B3F1300}"/>
                </a:ext>
              </a:extLst>
            </xdr:cNvPr>
            <xdr:cNvSpPr txBox="1"/>
          </xdr:nvSpPr>
          <xdr:spPr>
            <a:xfrm>
              <a:off x="139700" y="36004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38100</xdr:colOff>
      <xdr:row>11</xdr:row>
      <xdr:rowOff>165100</xdr:rowOff>
    </xdr:from>
    <xdr:ext cx="1831463" cy="584263"/>
    <mc:AlternateContent xmlns:mc="http://schemas.openxmlformats.org/markup-compatibility/2006" xmlns:a14="http://schemas.microsoft.com/office/drawing/2010/main">
      <mc:Choice Requires="a14">
        <xdr:sp macro="" textlink="">
          <xdr:nvSpPr>
            <xdr:cNvPr id="40" name="TextBox 39">
              <a:extLst>
                <a:ext uri="{FF2B5EF4-FFF2-40B4-BE49-F238E27FC236}">
                  <a16:creationId xmlns:a16="http://schemas.microsoft.com/office/drawing/2014/main" id="{13329001-9CD8-CC4C-B384-8FFC525BBA70}"/>
                </a:ext>
              </a:extLst>
            </xdr:cNvPr>
            <xdr:cNvSpPr txBox="1"/>
          </xdr:nvSpPr>
          <xdr:spPr>
            <a:xfrm>
              <a:off x="38100" y="24765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40" name="TextBox 39">
              <a:extLst>
                <a:ext uri="{FF2B5EF4-FFF2-40B4-BE49-F238E27FC236}">
                  <a16:creationId xmlns:a16="http://schemas.microsoft.com/office/drawing/2014/main" id="{13329001-9CD8-CC4C-B384-8FFC525BBA70}"/>
                </a:ext>
              </a:extLst>
            </xdr:cNvPr>
            <xdr:cNvSpPr txBox="1"/>
          </xdr:nvSpPr>
          <xdr:spPr>
            <a:xfrm>
              <a:off x="38100" y="24765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3</xdr:col>
      <xdr:colOff>101600</xdr:colOff>
      <xdr:row>11</xdr:row>
      <xdr:rowOff>139700</xdr:rowOff>
    </xdr:from>
    <xdr:ext cx="1831463" cy="584263"/>
    <mc:AlternateContent xmlns:mc="http://schemas.openxmlformats.org/markup-compatibility/2006" xmlns:a14="http://schemas.microsoft.com/office/drawing/2010/main">
      <mc:Choice Requires="a14">
        <xdr:sp macro="" textlink="">
          <xdr:nvSpPr>
            <xdr:cNvPr id="41" name="TextBox 40">
              <a:extLst>
                <a:ext uri="{FF2B5EF4-FFF2-40B4-BE49-F238E27FC236}">
                  <a16:creationId xmlns:a16="http://schemas.microsoft.com/office/drawing/2014/main" id="{67A43A66-72A2-B447-B585-4C10E8F5A8CD}"/>
                </a:ext>
              </a:extLst>
            </xdr:cNvPr>
            <xdr:cNvSpPr txBox="1"/>
          </xdr:nvSpPr>
          <xdr:spPr>
            <a:xfrm>
              <a:off x="2578100" y="2451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41" name="TextBox 40">
              <a:extLst>
                <a:ext uri="{FF2B5EF4-FFF2-40B4-BE49-F238E27FC236}">
                  <a16:creationId xmlns:a16="http://schemas.microsoft.com/office/drawing/2014/main" id="{67A43A66-72A2-B447-B585-4C10E8F5A8CD}"/>
                </a:ext>
              </a:extLst>
            </xdr:cNvPr>
            <xdr:cNvSpPr txBox="1"/>
          </xdr:nvSpPr>
          <xdr:spPr>
            <a:xfrm>
              <a:off x="2578100" y="2451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3</xdr:col>
      <xdr:colOff>673100</xdr:colOff>
      <xdr:row>17</xdr:row>
      <xdr:rowOff>50800</xdr:rowOff>
    </xdr:from>
    <xdr:ext cx="2351028" cy="565283"/>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B98C2D3B-B056-C941-AF39-DB491460DE34}"/>
                </a:ext>
              </a:extLst>
            </xdr:cNvPr>
            <xdr:cNvSpPr txBox="1"/>
          </xdr:nvSpPr>
          <xdr:spPr>
            <a:xfrm>
              <a:off x="3149600" y="35814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42" name="TextBox 41">
              <a:extLst>
                <a:ext uri="{FF2B5EF4-FFF2-40B4-BE49-F238E27FC236}">
                  <a16:creationId xmlns:a16="http://schemas.microsoft.com/office/drawing/2014/main" id="{B98C2D3B-B056-C941-AF39-DB491460DE34}"/>
                </a:ext>
              </a:extLst>
            </xdr:cNvPr>
            <xdr:cNvSpPr txBox="1"/>
          </xdr:nvSpPr>
          <xdr:spPr>
            <a:xfrm>
              <a:off x="3149600" y="35814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0</xdr:col>
      <xdr:colOff>76200</xdr:colOff>
      <xdr:row>23</xdr:row>
      <xdr:rowOff>0</xdr:rowOff>
    </xdr:from>
    <xdr:ext cx="1276503" cy="519694"/>
    <mc:AlternateContent xmlns:mc="http://schemas.openxmlformats.org/markup-compatibility/2006" xmlns:a14="http://schemas.microsoft.com/office/drawing/2010/main">
      <mc:Choice Requires="a14">
        <xdr:sp macro="" textlink="">
          <xdr:nvSpPr>
            <xdr:cNvPr id="43" name="TextBox 42">
              <a:extLst>
                <a:ext uri="{FF2B5EF4-FFF2-40B4-BE49-F238E27FC236}">
                  <a16:creationId xmlns:a16="http://schemas.microsoft.com/office/drawing/2014/main" id="{F671821B-AE31-6247-AA1A-798928E97B2B}"/>
                </a:ext>
              </a:extLst>
            </xdr:cNvPr>
            <xdr:cNvSpPr txBox="1"/>
          </xdr:nvSpPr>
          <xdr:spPr>
            <a:xfrm>
              <a:off x="76200" y="474980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43" name="TextBox 42">
              <a:extLst>
                <a:ext uri="{FF2B5EF4-FFF2-40B4-BE49-F238E27FC236}">
                  <a16:creationId xmlns:a16="http://schemas.microsoft.com/office/drawing/2014/main" id="{F671821B-AE31-6247-AA1A-798928E97B2B}"/>
                </a:ext>
              </a:extLst>
            </xdr:cNvPr>
            <xdr:cNvSpPr txBox="1"/>
          </xdr:nvSpPr>
          <xdr:spPr>
            <a:xfrm>
              <a:off x="76200" y="474980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𝑙_1=𝑟_1/𝑠𝑖𝑛(ß_1 ) </a:t>
              </a:r>
              <a:endParaRPr lang="en-US" sz="1800"/>
            </a:p>
          </xdr:txBody>
        </xdr:sp>
      </mc:Fallback>
    </mc:AlternateContent>
    <xdr:clientData/>
  </xdr:oneCellAnchor>
  <xdr:oneCellAnchor>
    <xdr:from>
      <xdr:col>3</xdr:col>
      <xdr:colOff>685800</xdr:colOff>
      <xdr:row>23</xdr:row>
      <xdr:rowOff>25400</xdr:rowOff>
    </xdr:from>
    <xdr:ext cx="1945533" cy="519694"/>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85753C52-2714-3344-AF8E-3D9A0DF64C21}"/>
                </a:ext>
              </a:extLst>
            </xdr:cNvPr>
            <xdr:cNvSpPr txBox="1"/>
          </xdr:nvSpPr>
          <xdr:spPr>
            <a:xfrm>
              <a:off x="3162300" y="4775200"/>
              <a:ext cx="194553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44" name="TextBox 43">
              <a:extLst>
                <a:ext uri="{FF2B5EF4-FFF2-40B4-BE49-F238E27FC236}">
                  <a16:creationId xmlns:a16="http://schemas.microsoft.com/office/drawing/2014/main" id="{85753C52-2714-3344-AF8E-3D9A0DF64C21}"/>
                </a:ext>
              </a:extLst>
            </xdr:cNvPr>
            <xdr:cNvSpPr txBox="1"/>
          </xdr:nvSpPr>
          <xdr:spPr>
            <a:xfrm>
              <a:off x="3162300" y="4775200"/>
              <a:ext cx="194553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𝑙_2=𝑟_2/𝑠𝑖𝑛(〖180−ß〗_2 ) </a:t>
              </a:r>
              <a:endParaRPr lang="en-US" sz="1800"/>
            </a:p>
          </xdr:txBody>
        </xdr:sp>
      </mc:Fallback>
    </mc:AlternateContent>
    <xdr:clientData/>
  </xdr:oneCellAnchor>
  <xdr:oneCellAnchor>
    <xdr:from>
      <xdr:col>0</xdr:col>
      <xdr:colOff>50800</xdr:colOff>
      <xdr:row>28</xdr:row>
      <xdr:rowOff>184150</xdr:rowOff>
    </xdr:from>
    <xdr:ext cx="1855893" cy="535724"/>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E21C1265-8F0F-7849-B615-AE07D9EF769B}"/>
                </a:ext>
              </a:extLst>
            </xdr:cNvPr>
            <xdr:cNvSpPr txBox="1"/>
          </xdr:nvSpPr>
          <xdr:spPr>
            <a:xfrm>
              <a:off x="50800" y="59499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5" name="TextBox 44">
              <a:extLst>
                <a:ext uri="{FF2B5EF4-FFF2-40B4-BE49-F238E27FC236}">
                  <a16:creationId xmlns:a16="http://schemas.microsoft.com/office/drawing/2014/main" id="{E21C1265-8F0F-7849-B615-AE07D9EF769B}"/>
                </a:ext>
              </a:extLst>
            </xdr:cNvPr>
            <xdr:cNvSpPr txBox="1"/>
          </xdr:nvSpPr>
          <xdr:spPr>
            <a:xfrm>
              <a:off x="50800" y="59499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3</xdr:col>
      <xdr:colOff>419100</xdr:colOff>
      <xdr:row>28</xdr:row>
      <xdr:rowOff>63500</xdr:rowOff>
    </xdr:from>
    <xdr:ext cx="1861214" cy="535724"/>
    <mc:AlternateContent xmlns:mc="http://schemas.openxmlformats.org/markup-compatibility/2006" xmlns:a14="http://schemas.microsoft.com/office/drawing/2010/main">
      <mc:Choice Requires="a14">
        <xdr:sp macro="" textlink="">
          <xdr:nvSpPr>
            <xdr:cNvPr id="46" name="TextBox 45">
              <a:extLst>
                <a:ext uri="{FF2B5EF4-FFF2-40B4-BE49-F238E27FC236}">
                  <a16:creationId xmlns:a16="http://schemas.microsoft.com/office/drawing/2014/main" id="{29BAD2E3-8DA4-EF40-A802-B2740F9318C1}"/>
                </a:ext>
              </a:extLst>
            </xdr:cNvPr>
            <xdr:cNvSpPr txBox="1"/>
          </xdr:nvSpPr>
          <xdr:spPr>
            <a:xfrm>
              <a:off x="2895600" y="58293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6" name="TextBox 45">
              <a:extLst>
                <a:ext uri="{FF2B5EF4-FFF2-40B4-BE49-F238E27FC236}">
                  <a16:creationId xmlns:a16="http://schemas.microsoft.com/office/drawing/2014/main" id="{29BAD2E3-8DA4-EF40-A802-B2740F9318C1}"/>
                </a:ext>
              </a:extLst>
            </xdr:cNvPr>
            <xdr:cNvSpPr txBox="1"/>
          </xdr:nvSpPr>
          <xdr:spPr>
            <a:xfrm>
              <a:off x="2895600" y="58293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𝑊_2=(𝑀_1 (𝐿_1+𝑙_2 ))/𝐹</a:t>
              </a:r>
              <a:endParaRPr lang="en-US" sz="1800"/>
            </a:p>
          </xdr:txBody>
        </xdr:sp>
      </mc:Fallback>
    </mc:AlternateContent>
    <xdr:clientData/>
  </xdr:oneCellAnchor>
  <xdr:oneCellAnchor>
    <xdr:from>
      <xdr:col>0</xdr:col>
      <xdr:colOff>50800</xdr:colOff>
      <xdr:row>33</xdr:row>
      <xdr:rowOff>107950</xdr:rowOff>
    </xdr:from>
    <xdr:ext cx="1132041" cy="281680"/>
    <mc:AlternateContent xmlns:mc="http://schemas.openxmlformats.org/markup-compatibility/2006" xmlns:a14="http://schemas.microsoft.com/office/drawing/2010/main">
      <mc:Choice Requires="a14">
        <xdr:sp macro="" textlink="">
          <xdr:nvSpPr>
            <xdr:cNvPr id="47" name="TextBox 46">
              <a:extLst>
                <a:ext uri="{FF2B5EF4-FFF2-40B4-BE49-F238E27FC236}">
                  <a16:creationId xmlns:a16="http://schemas.microsoft.com/office/drawing/2014/main" id="{6DCE6390-F9B8-BE4F-A0F5-A2F11D81CB02}"/>
                </a:ext>
              </a:extLst>
            </xdr:cNvPr>
            <xdr:cNvSpPr txBox="1"/>
          </xdr:nvSpPr>
          <xdr:spPr>
            <a:xfrm>
              <a:off x="50800" y="68897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47" name="TextBox 46">
              <a:extLst>
                <a:ext uri="{FF2B5EF4-FFF2-40B4-BE49-F238E27FC236}">
                  <a16:creationId xmlns:a16="http://schemas.microsoft.com/office/drawing/2014/main" id="{6DCE6390-F9B8-BE4F-A0F5-A2F11D81CB02}"/>
                </a:ext>
              </a:extLst>
            </xdr:cNvPr>
            <xdr:cNvSpPr txBox="1"/>
          </xdr:nvSpPr>
          <xdr:spPr>
            <a:xfrm>
              <a:off x="50800" y="68897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3</xdr:col>
      <xdr:colOff>495300</xdr:colOff>
      <xdr:row>33</xdr:row>
      <xdr:rowOff>38100</xdr:rowOff>
    </xdr:from>
    <xdr:ext cx="1132041" cy="281680"/>
    <mc:AlternateContent xmlns:mc="http://schemas.openxmlformats.org/markup-compatibility/2006" xmlns:a14="http://schemas.microsoft.com/office/drawing/2010/main">
      <mc:Choice Requires="a14">
        <xdr:sp macro="" textlink="">
          <xdr:nvSpPr>
            <xdr:cNvPr id="48" name="TextBox 47">
              <a:extLst>
                <a:ext uri="{FF2B5EF4-FFF2-40B4-BE49-F238E27FC236}">
                  <a16:creationId xmlns:a16="http://schemas.microsoft.com/office/drawing/2014/main" id="{DE08E51E-B031-3149-8A67-EEC7C9C2EBAC}"/>
                </a:ext>
              </a:extLst>
            </xdr:cNvPr>
            <xdr:cNvSpPr txBox="1"/>
          </xdr:nvSpPr>
          <xdr:spPr>
            <a:xfrm>
              <a:off x="2971800" y="68199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48" name="TextBox 47">
              <a:extLst>
                <a:ext uri="{FF2B5EF4-FFF2-40B4-BE49-F238E27FC236}">
                  <a16:creationId xmlns:a16="http://schemas.microsoft.com/office/drawing/2014/main" id="{DE08E51E-B031-3149-8A67-EEC7C9C2EBAC}"/>
                </a:ext>
              </a:extLst>
            </xdr:cNvPr>
            <xdr:cNvSpPr txBox="1"/>
          </xdr:nvSpPr>
          <xdr:spPr>
            <a:xfrm>
              <a:off x="2971800" y="68199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0</xdr:col>
      <xdr:colOff>0</xdr:colOff>
      <xdr:row>37</xdr:row>
      <xdr:rowOff>88900</xdr:rowOff>
    </xdr:from>
    <xdr:ext cx="2442720" cy="764248"/>
    <mc:AlternateContent xmlns:mc="http://schemas.openxmlformats.org/markup-compatibility/2006" xmlns:a14="http://schemas.microsoft.com/office/drawing/2010/main">
      <mc:Choice Requires="a14">
        <xdr:sp macro="" textlink="">
          <xdr:nvSpPr>
            <xdr:cNvPr id="49" name="TextBox 48">
              <a:extLst>
                <a:ext uri="{FF2B5EF4-FFF2-40B4-BE49-F238E27FC236}">
                  <a16:creationId xmlns:a16="http://schemas.microsoft.com/office/drawing/2014/main" id="{663120FA-A3A5-274A-BD0C-D4A12879E5F3}"/>
                </a:ext>
              </a:extLst>
            </xdr:cNvPr>
            <xdr:cNvSpPr txBox="1"/>
          </xdr:nvSpPr>
          <xdr:spPr>
            <a:xfrm>
              <a:off x="0" y="7683500"/>
              <a:ext cx="2442720"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9" name="TextBox 48">
              <a:extLst>
                <a:ext uri="{FF2B5EF4-FFF2-40B4-BE49-F238E27FC236}">
                  <a16:creationId xmlns:a16="http://schemas.microsoft.com/office/drawing/2014/main" id="{663120FA-A3A5-274A-BD0C-D4A12879E5F3}"/>
                </a:ext>
              </a:extLst>
            </xdr:cNvPr>
            <xdr:cNvSpPr txBox="1"/>
          </xdr:nvSpPr>
          <xdr:spPr>
            <a:xfrm>
              <a:off x="0" y="7683500"/>
              <a:ext cx="2442720"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(𝐿_1+(0.5𝑊_1)/𝑠𝑖𝑛(ß_1 ) ))/𝐹</a:t>
              </a:r>
              <a:endParaRPr lang="en-US" sz="1800"/>
            </a:p>
          </xdr:txBody>
        </xdr:sp>
      </mc:Fallback>
    </mc:AlternateContent>
    <xdr:clientData/>
  </xdr:oneCellAnchor>
  <xdr:oneCellAnchor>
    <xdr:from>
      <xdr:col>4</xdr:col>
      <xdr:colOff>647700</xdr:colOff>
      <xdr:row>37</xdr:row>
      <xdr:rowOff>76200</xdr:rowOff>
    </xdr:from>
    <xdr:ext cx="3250185" cy="764248"/>
    <mc:AlternateContent xmlns:mc="http://schemas.openxmlformats.org/markup-compatibility/2006" xmlns:a14="http://schemas.microsoft.com/office/drawing/2010/main">
      <mc:Choice Requires="a14">
        <xdr:sp macro="" textlink="">
          <xdr:nvSpPr>
            <xdr:cNvPr id="50" name="TextBox 49">
              <a:extLst>
                <a:ext uri="{FF2B5EF4-FFF2-40B4-BE49-F238E27FC236}">
                  <a16:creationId xmlns:a16="http://schemas.microsoft.com/office/drawing/2014/main" id="{E70AC5FD-8160-594A-BDF5-A489EA6B569F}"/>
                </a:ext>
              </a:extLst>
            </xdr:cNvPr>
            <xdr:cNvSpPr txBox="1"/>
          </xdr:nvSpPr>
          <xdr:spPr>
            <a:xfrm>
              <a:off x="3949700" y="7670800"/>
              <a:ext cx="325018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1980−ß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50" name="TextBox 49">
              <a:extLst>
                <a:ext uri="{FF2B5EF4-FFF2-40B4-BE49-F238E27FC236}">
                  <a16:creationId xmlns:a16="http://schemas.microsoft.com/office/drawing/2014/main" id="{E70AC5FD-8160-594A-BDF5-A489EA6B569F}"/>
                </a:ext>
              </a:extLst>
            </xdr:cNvPr>
            <xdr:cNvSpPr txBox="1"/>
          </xdr:nvSpPr>
          <xdr:spPr>
            <a:xfrm>
              <a:off x="3949700" y="7670800"/>
              <a:ext cx="325018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(𝐿_2+(0.5𝑊_2)/𝑠𝑖𝑛(〖1980−ß〗_2 ) ))/𝐹</a:t>
              </a:r>
              <a:endParaRPr lang="en-US" sz="1800"/>
            </a:p>
          </xdr:txBody>
        </xdr:sp>
      </mc:Fallback>
    </mc:AlternateContent>
    <xdr:clientData/>
  </xdr:oneCellAnchor>
  <xdr:oneCellAnchor>
    <xdr:from>
      <xdr:col>0</xdr:col>
      <xdr:colOff>50800</xdr:colOff>
      <xdr:row>44</xdr:row>
      <xdr:rowOff>63500</xdr:rowOff>
    </xdr:from>
    <xdr:ext cx="3283015" cy="1254639"/>
    <mc:AlternateContent xmlns:mc="http://schemas.openxmlformats.org/markup-compatibility/2006" xmlns:a14="http://schemas.microsoft.com/office/drawing/2010/main">
      <mc:Choice Requires="a14">
        <xdr:sp macro="" textlink="">
          <xdr:nvSpPr>
            <xdr:cNvPr id="51" name="TextBox 50">
              <a:extLst>
                <a:ext uri="{FF2B5EF4-FFF2-40B4-BE49-F238E27FC236}">
                  <a16:creationId xmlns:a16="http://schemas.microsoft.com/office/drawing/2014/main" id="{BD3103A7-24CC-074A-A02B-C695BC9C8C19}"/>
                </a:ext>
              </a:extLst>
            </xdr:cNvPr>
            <xdr:cNvSpPr txBox="1"/>
          </xdr:nvSpPr>
          <xdr:spPr>
            <a:xfrm>
              <a:off x="50800" y="9080500"/>
              <a:ext cx="3283015"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51" name="TextBox 50">
              <a:extLst>
                <a:ext uri="{FF2B5EF4-FFF2-40B4-BE49-F238E27FC236}">
                  <a16:creationId xmlns:a16="http://schemas.microsoft.com/office/drawing/2014/main" id="{BD3103A7-24CC-074A-A02B-C695BC9C8C19}"/>
                </a:ext>
              </a:extLst>
            </xdr:cNvPr>
            <xdr:cNvSpPr txBox="1"/>
          </xdr:nvSpPr>
          <xdr:spPr>
            <a:xfrm>
              <a:off x="50800" y="9080500"/>
              <a:ext cx="3283015"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𝐿_1)/((𝐹−(0.5𝑀_1)/𝑠𝑖𝑛(ß_1 )   ))</a:t>
              </a:r>
              <a:endParaRPr lang="en-US" sz="2800"/>
            </a:p>
          </xdr:txBody>
        </xdr:sp>
      </mc:Fallback>
    </mc:AlternateContent>
    <xdr:clientData/>
  </xdr:oneCellAnchor>
  <xdr:oneCellAnchor>
    <xdr:from>
      <xdr:col>5</xdr:col>
      <xdr:colOff>495300</xdr:colOff>
      <xdr:row>44</xdr:row>
      <xdr:rowOff>38100</xdr:rowOff>
    </xdr:from>
    <xdr:ext cx="4323620" cy="1254639"/>
    <mc:AlternateContent xmlns:mc="http://schemas.openxmlformats.org/markup-compatibility/2006" xmlns:a14="http://schemas.microsoft.com/office/drawing/2010/main">
      <mc:Choice Requires="a14">
        <xdr:sp macro="" textlink="">
          <xdr:nvSpPr>
            <xdr:cNvPr id="52" name="TextBox 51">
              <a:extLst>
                <a:ext uri="{FF2B5EF4-FFF2-40B4-BE49-F238E27FC236}">
                  <a16:creationId xmlns:a16="http://schemas.microsoft.com/office/drawing/2014/main" id="{ABFD0329-CEBA-9348-B6C4-A897D18AE61E}"/>
                </a:ext>
              </a:extLst>
            </xdr:cNvPr>
            <xdr:cNvSpPr txBox="1"/>
          </xdr:nvSpPr>
          <xdr:spPr>
            <a:xfrm>
              <a:off x="4622800" y="9055100"/>
              <a:ext cx="4323620"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r>
                                  <a:rPr lang="en-US" sz="2800" b="0" i="1">
                                    <a:latin typeface="Cambria Math" panose="02040503050406030204" pitchFamily="18" charset="0"/>
                                  </a:rPr>
                                  <m:t>180−</m:t>
                                </m:r>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52" name="TextBox 51">
              <a:extLst>
                <a:ext uri="{FF2B5EF4-FFF2-40B4-BE49-F238E27FC236}">
                  <a16:creationId xmlns:a16="http://schemas.microsoft.com/office/drawing/2014/main" id="{ABFD0329-CEBA-9348-B6C4-A897D18AE61E}"/>
                </a:ext>
              </a:extLst>
            </xdr:cNvPr>
            <xdr:cNvSpPr txBox="1"/>
          </xdr:nvSpPr>
          <xdr:spPr>
            <a:xfrm>
              <a:off x="4622800" y="9055100"/>
              <a:ext cx="4323620"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𝐿_2)/((𝐹−(0.5𝑀_2)/𝑠𝑖𝑛(180−ß_2 )   ))</a:t>
              </a:r>
              <a:endParaRPr lang="en-US" sz="2800"/>
            </a:p>
          </xdr:txBody>
        </xdr:sp>
      </mc:Fallback>
    </mc:AlternateContent>
    <xdr:clientData/>
  </xdr:oneCellAnchor>
  <xdr:oneCellAnchor>
    <xdr:from>
      <xdr:col>0</xdr:col>
      <xdr:colOff>0</xdr:colOff>
      <xdr:row>53</xdr:row>
      <xdr:rowOff>177800</xdr:rowOff>
    </xdr:from>
    <xdr:ext cx="8013700" cy="713452"/>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709E3332-2325-3449-9B75-911372FB8AAE}"/>
                </a:ext>
              </a:extLst>
            </xdr:cNvPr>
            <xdr:cNvSpPr txBox="1"/>
          </xdr:nvSpPr>
          <xdr:spPr>
            <a:xfrm>
              <a:off x="0" y="11023600"/>
              <a:ext cx="8013700" cy="713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53" name="TextBox 52">
              <a:extLst>
                <a:ext uri="{FF2B5EF4-FFF2-40B4-BE49-F238E27FC236}">
                  <a16:creationId xmlns:a16="http://schemas.microsoft.com/office/drawing/2014/main" id="{709E3332-2325-3449-9B75-911372FB8AAE}"/>
                </a:ext>
              </a:extLst>
            </xdr:cNvPr>
            <xdr:cNvSpPr txBox="1"/>
          </xdr:nvSpPr>
          <xdr:spPr>
            <a:xfrm>
              <a:off x="0" y="11023600"/>
              <a:ext cx="8013700" cy="713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26</xdr:col>
      <xdr:colOff>0</xdr:colOff>
      <xdr:row>9</xdr:row>
      <xdr:rowOff>0</xdr:rowOff>
    </xdr:from>
    <xdr:to>
      <xdr:col>32</xdr:col>
      <xdr:colOff>177800</xdr:colOff>
      <xdr:row>20</xdr:row>
      <xdr:rowOff>165100</xdr:rowOff>
    </xdr:to>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631DF97B-34D3-3549-B5B4-C0CC96EC3A89}"/>
                </a:ext>
              </a:extLst>
            </xdr:cNvPr>
            <xdr:cNvSpPr txBox="1"/>
          </xdr:nvSpPr>
          <xdr:spPr>
            <a:xfrm>
              <a:off x="21551900" y="1905000"/>
              <a:ext cx="5130800" cy="240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61" name="TextBox 60">
              <a:extLst>
                <a:ext uri="{FF2B5EF4-FFF2-40B4-BE49-F238E27FC236}">
                  <a16:creationId xmlns:a16="http://schemas.microsoft.com/office/drawing/2014/main" id="{631DF97B-34D3-3549-B5B4-C0CC96EC3A89}"/>
                </a:ext>
              </a:extLst>
            </xdr:cNvPr>
            <xdr:cNvSpPr txBox="1"/>
          </xdr:nvSpPr>
          <xdr:spPr>
            <a:xfrm>
              <a:off x="21551900" y="1905000"/>
              <a:ext cx="5130800" cy="240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wsDr>
</file>

<file path=xl/drawings/drawing11.xml><?xml version="1.0" encoding="utf-8"?>
<xdr:wsDr xmlns:xdr="http://schemas.openxmlformats.org/drawingml/2006/spreadsheetDrawing" xmlns:a="http://schemas.openxmlformats.org/drawingml/2006/main">
  <xdr:twoCellAnchor>
    <xdr:from>
      <xdr:col>16</xdr:col>
      <xdr:colOff>76200</xdr:colOff>
      <xdr:row>1</xdr:row>
      <xdr:rowOff>152400</xdr:rowOff>
    </xdr:from>
    <xdr:to>
      <xdr:col>22</xdr:col>
      <xdr:colOff>215900</xdr:colOff>
      <xdr:row>43</xdr:row>
      <xdr:rowOff>165100</xdr:rowOff>
    </xdr:to>
    <xdr:sp macro="" textlink="">
      <xdr:nvSpPr>
        <xdr:cNvPr id="2" name="Freeform 1">
          <a:extLst>
            <a:ext uri="{FF2B5EF4-FFF2-40B4-BE49-F238E27FC236}">
              <a16:creationId xmlns:a16="http://schemas.microsoft.com/office/drawing/2014/main" id="{FFC93079-94BE-4A43-8395-8C562C708B91}"/>
            </a:ext>
          </a:extLst>
        </xdr:cNvPr>
        <xdr:cNvSpPr/>
      </xdr:nvSpPr>
      <xdr:spPr>
        <a:xfrm>
          <a:off x="13284200" y="355600"/>
          <a:ext cx="5092700" cy="8547100"/>
        </a:xfrm>
        <a:custGeom>
          <a:avLst/>
          <a:gdLst>
            <a:gd name="connsiteX0" fmla="*/ 50800 w 3246981"/>
            <a:gd name="connsiteY0" fmla="*/ 228600 h 6096000"/>
            <a:gd name="connsiteX1" fmla="*/ 50800 w 3246981"/>
            <a:gd name="connsiteY1" fmla="*/ 228600 h 6096000"/>
            <a:gd name="connsiteX2" fmla="*/ 38100 w 3246981"/>
            <a:gd name="connsiteY2" fmla="*/ 342900 h 6096000"/>
            <a:gd name="connsiteX3" fmla="*/ 25400 w 3246981"/>
            <a:gd name="connsiteY3" fmla="*/ 393700 h 6096000"/>
            <a:gd name="connsiteX4" fmla="*/ 0 w 3246981"/>
            <a:gd name="connsiteY4" fmla="*/ 635000 h 6096000"/>
            <a:gd name="connsiteX5" fmla="*/ 38100 w 3246981"/>
            <a:gd name="connsiteY5" fmla="*/ 977900 h 6096000"/>
            <a:gd name="connsiteX6" fmla="*/ 76200 w 3246981"/>
            <a:gd name="connsiteY6" fmla="*/ 1066800 h 6096000"/>
            <a:gd name="connsiteX7" fmla="*/ 88900 w 3246981"/>
            <a:gd name="connsiteY7" fmla="*/ 1104900 h 6096000"/>
            <a:gd name="connsiteX8" fmla="*/ 114300 w 3246981"/>
            <a:gd name="connsiteY8" fmla="*/ 1155700 h 6096000"/>
            <a:gd name="connsiteX9" fmla="*/ 139700 w 3246981"/>
            <a:gd name="connsiteY9" fmla="*/ 1231900 h 6096000"/>
            <a:gd name="connsiteX10" fmla="*/ 190500 w 3246981"/>
            <a:gd name="connsiteY10" fmla="*/ 1346200 h 6096000"/>
            <a:gd name="connsiteX11" fmla="*/ 203200 w 3246981"/>
            <a:gd name="connsiteY11" fmla="*/ 1384300 h 6096000"/>
            <a:gd name="connsiteX12" fmla="*/ 241300 w 3246981"/>
            <a:gd name="connsiteY12" fmla="*/ 1511300 h 6096000"/>
            <a:gd name="connsiteX13" fmla="*/ 266700 w 3246981"/>
            <a:gd name="connsiteY13" fmla="*/ 1562100 h 6096000"/>
            <a:gd name="connsiteX14" fmla="*/ 279400 w 3246981"/>
            <a:gd name="connsiteY14" fmla="*/ 1612900 h 6096000"/>
            <a:gd name="connsiteX15" fmla="*/ 292100 w 3246981"/>
            <a:gd name="connsiteY15" fmla="*/ 1651000 h 6096000"/>
            <a:gd name="connsiteX16" fmla="*/ 317500 w 3246981"/>
            <a:gd name="connsiteY16" fmla="*/ 1739900 h 6096000"/>
            <a:gd name="connsiteX17" fmla="*/ 342900 w 3246981"/>
            <a:gd name="connsiteY17" fmla="*/ 1778000 h 6096000"/>
            <a:gd name="connsiteX18" fmla="*/ 355600 w 3246981"/>
            <a:gd name="connsiteY18" fmla="*/ 1816100 h 6096000"/>
            <a:gd name="connsiteX19" fmla="*/ 381000 w 3246981"/>
            <a:gd name="connsiteY19" fmla="*/ 1879600 h 6096000"/>
            <a:gd name="connsiteX20" fmla="*/ 406400 w 3246981"/>
            <a:gd name="connsiteY20" fmla="*/ 1917700 h 6096000"/>
            <a:gd name="connsiteX21" fmla="*/ 431800 w 3246981"/>
            <a:gd name="connsiteY21" fmla="*/ 1993900 h 6096000"/>
            <a:gd name="connsiteX22" fmla="*/ 444500 w 3246981"/>
            <a:gd name="connsiteY22" fmla="*/ 2032000 h 6096000"/>
            <a:gd name="connsiteX23" fmla="*/ 482600 w 3246981"/>
            <a:gd name="connsiteY23" fmla="*/ 2108200 h 6096000"/>
            <a:gd name="connsiteX24" fmla="*/ 558800 w 3246981"/>
            <a:gd name="connsiteY24" fmla="*/ 2273300 h 6096000"/>
            <a:gd name="connsiteX25" fmla="*/ 571500 w 3246981"/>
            <a:gd name="connsiteY25" fmla="*/ 2336800 h 6096000"/>
            <a:gd name="connsiteX26" fmla="*/ 609600 w 3246981"/>
            <a:gd name="connsiteY26" fmla="*/ 2438400 h 6096000"/>
            <a:gd name="connsiteX27" fmla="*/ 635000 w 3246981"/>
            <a:gd name="connsiteY27" fmla="*/ 2565400 h 6096000"/>
            <a:gd name="connsiteX28" fmla="*/ 673100 w 3246981"/>
            <a:gd name="connsiteY28" fmla="*/ 2692400 h 6096000"/>
            <a:gd name="connsiteX29" fmla="*/ 698500 w 3246981"/>
            <a:gd name="connsiteY29" fmla="*/ 2768600 h 6096000"/>
            <a:gd name="connsiteX30" fmla="*/ 723900 w 3246981"/>
            <a:gd name="connsiteY30" fmla="*/ 2882900 h 6096000"/>
            <a:gd name="connsiteX31" fmla="*/ 749300 w 3246981"/>
            <a:gd name="connsiteY31" fmla="*/ 2933700 h 6096000"/>
            <a:gd name="connsiteX32" fmla="*/ 812800 w 3246981"/>
            <a:gd name="connsiteY32" fmla="*/ 3086100 h 6096000"/>
            <a:gd name="connsiteX33" fmla="*/ 838200 w 3246981"/>
            <a:gd name="connsiteY33" fmla="*/ 3187700 h 6096000"/>
            <a:gd name="connsiteX34" fmla="*/ 876300 w 3246981"/>
            <a:gd name="connsiteY34" fmla="*/ 3276600 h 6096000"/>
            <a:gd name="connsiteX35" fmla="*/ 901700 w 3246981"/>
            <a:gd name="connsiteY35" fmla="*/ 3378200 h 6096000"/>
            <a:gd name="connsiteX36" fmla="*/ 914400 w 3246981"/>
            <a:gd name="connsiteY36" fmla="*/ 3429000 h 6096000"/>
            <a:gd name="connsiteX37" fmla="*/ 927100 w 3246981"/>
            <a:gd name="connsiteY37" fmla="*/ 3467100 h 6096000"/>
            <a:gd name="connsiteX38" fmla="*/ 952500 w 3246981"/>
            <a:gd name="connsiteY38" fmla="*/ 3517900 h 6096000"/>
            <a:gd name="connsiteX39" fmla="*/ 977900 w 3246981"/>
            <a:gd name="connsiteY39" fmla="*/ 3606800 h 6096000"/>
            <a:gd name="connsiteX40" fmla="*/ 1003300 w 3246981"/>
            <a:gd name="connsiteY40" fmla="*/ 3657600 h 6096000"/>
            <a:gd name="connsiteX41" fmla="*/ 1016000 w 3246981"/>
            <a:gd name="connsiteY41" fmla="*/ 3708400 h 6096000"/>
            <a:gd name="connsiteX42" fmla="*/ 1041400 w 3246981"/>
            <a:gd name="connsiteY42" fmla="*/ 3759200 h 6096000"/>
            <a:gd name="connsiteX43" fmla="*/ 1054100 w 3246981"/>
            <a:gd name="connsiteY43" fmla="*/ 3797300 h 6096000"/>
            <a:gd name="connsiteX44" fmla="*/ 1079500 w 3246981"/>
            <a:gd name="connsiteY44" fmla="*/ 3898900 h 6096000"/>
            <a:gd name="connsiteX45" fmla="*/ 1117600 w 3246981"/>
            <a:gd name="connsiteY45" fmla="*/ 3987800 h 6096000"/>
            <a:gd name="connsiteX46" fmla="*/ 1143000 w 3246981"/>
            <a:gd name="connsiteY46" fmla="*/ 4038600 h 6096000"/>
            <a:gd name="connsiteX47" fmla="*/ 1168400 w 3246981"/>
            <a:gd name="connsiteY47" fmla="*/ 4127500 h 6096000"/>
            <a:gd name="connsiteX48" fmla="*/ 1193800 w 3246981"/>
            <a:gd name="connsiteY48" fmla="*/ 4165600 h 6096000"/>
            <a:gd name="connsiteX49" fmla="*/ 1231900 w 3246981"/>
            <a:gd name="connsiteY49" fmla="*/ 4279900 h 6096000"/>
            <a:gd name="connsiteX50" fmla="*/ 1244600 w 3246981"/>
            <a:gd name="connsiteY50" fmla="*/ 4318000 h 6096000"/>
            <a:gd name="connsiteX51" fmla="*/ 1270000 w 3246981"/>
            <a:gd name="connsiteY51" fmla="*/ 4368800 h 6096000"/>
            <a:gd name="connsiteX52" fmla="*/ 1308100 w 3246981"/>
            <a:gd name="connsiteY52" fmla="*/ 4495800 h 6096000"/>
            <a:gd name="connsiteX53" fmla="*/ 1346200 w 3246981"/>
            <a:gd name="connsiteY53" fmla="*/ 4597400 h 6096000"/>
            <a:gd name="connsiteX54" fmla="*/ 1358900 w 3246981"/>
            <a:gd name="connsiteY54" fmla="*/ 4648200 h 6096000"/>
            <a:gd name="connsiteX55" fmla="*/ 1371600 w 3246981"/>
            <a:gd name="connsiteY55" fmla="*/ 4686300 h 6096000"/>
            <a:gd name="connsiteX56" fmla="*/ 1384300 w 3246981"/>
            <a:gd name="connsiteY56" fmla="*/ 4749800 h 6096000"/>
            <a:gd name="connsiteX57" fmla="*/ 1409700 w 3246981"/>
            <a:gd name="connsiteY57" fmla="*/ 4787900 h 6096000"/>
            <a:gd name="connsiteX58" fmla="*/ 1422400 w 3246981"/>
            <a:gd name="connsiteY58" fmla="*/ 4826000 h 6096000"/>
            <a:gd name="connsiteX59" fmla="*/ 1447800 w 3246981"/>
            <a:gd name="connsiteY59" fmla="*/ 4889500 h 6096000"/>
            <a:gd name="connsiteX60" fmla="*/ 1473200 w 3246981"/>
            <a:gd name="connsiteY60" fmla="*/ 4978400 h 6096000"/>
            <a:gd name="connsiteX61" fmla="*/ 1511300 w 3246981"/>
            <a:gd name="connsiteY61" fmla="*/ 5041900 h 6096000"/>
            <a:gd name="connsiteX62" fmla="*/ 1536700 w 3246981"/>
            <a:gd name="connsiteY62" fmla="*/ 5118100 h 6096000"/>
            <a:gd name="connsiteX63" fmla="*/ 1562100 w 3246981"/>
            <a:gd name="connsiteY63" fmla="*/ 5194300 h 6096000"/>
            <a:gd name="connsiteX64" fmla="*/ 1574800 w 3246981"/>
            <a:gd name="connsiteY64" fmla="*/ 5232400 h 6096000"/>
            <a:gd name="connsiteX65" fmla="*/ 1600200 w 3246981"/>
            <a:gd name="connsiteY65" fmla="*/ 5321300 h 6096000"/>
            <a:gd name="connsiteX66" fmla="*/ 1612900 w 3246981"/>
            <a:gd name="connsiteY66" fmla="*/ 5372100 h 6096000"/>
            <a:gd name="connsiteX67" fmla="*/ 1638300 w 3246981"/>
            <a:gd name="connsiteY67" fmla="*/ 5422900 h 6096000"/>
            <a:gd name="connsiteX68" fmla="*/ 1663700 w 3246981"/>
            <a:gd name="connsiteY68" fmla="*/ 5575300 h 6096000"/>
            <a:gd name="connsiteX69" fmla="*/ 1689100 w 3246981"/>
            <a:gd name="connsiteY69" fmla="*/ 5727700 h 6096000"/>
            <a:gd name="connsiteX70" fmla="*/ 1701800 w 3246981"/>
            <a:gd name="connsiteY70" fmla="*/ 5994400 h 6096000"/>
            <a:gd name="connsiteX71" fmla="*/ 1714500 w 3246981"/>
            <a:gd name="connsiteY71" fmla="*/ 6032500 h 6096000"/>
            <a:gd name="connsiteX72" fmla="*/ 1828800 w 3246981"/>
            <a:gd name="connsiteY72" fmla="*/ 6096000 h 6096000"/>
            <a:gd name="connsiteX73" fmla="*/ 1993900 w 3246981"/>
            <a:gd name="connsiteY73" fmla="*/ 6070600 h 6096000"/>
            <a:gd name="connsiteX74" fmla="*/ 2044700 w 3246981"/>
            <a:gd name="connsiteY74" fmla="*/ 6057900 h 6096000"/>
            <a:gd name="connsiteX75" fmla="*/ 2171700 w 3246981"/>
            <a:gd name="connsiteY75" fmla="*/ 6007100 h 6096000"/>
            <a:gd name="connsiteX76" fmla="*/ 2222500 w 3246981"/>
            <a:gd name="connsiteY76" fmla="*/ 5994400 h 6096000"/>
            <a:gd name="connsiteX77" fmla="*/ 2260600 w 3246981"/>
            <a:gd name="connsiteY77" fmla="*/ 5981700 h 6096000"/>
            <a:gd name="connsiteX78" fmla="*/ 2387600 w 3246981"/>
            <a:gd name="connsiteY78" fmla="*/ 5956300 h 6096000"/>
            <a:gd name="connsiteX79" fmla="*/ 2438400 w 3246981"/>
            <a:gd name="connsiteY79" fmla="*/ 5943600 h 6096000"/>
            <a:gd name="connsiteX80" fmla="*/ 2565400 w 3246981"/>
            <a:gd name="connsiteY80" fmla="*/ 5918200 h 6096000"/>
            <a:gd name="connsiteX81" fmla="*/ 2641600 w 3246981"/>
            <a:gd name="connsiteY81" fmla="*/ 5880100 h 6096000"/>
            <a:gd name="connsiteX82" fmla="*/ 2717800 w 3246981"/>
            <a:gd name="connsiteY82" fmla="*/ 5854700 h 6096000"/>
            <a:gd name="connsiteX83" fmla="*/ 2755900 w 3246981"/>
            <a:gd name="connsiteY83" fmla="*/ 5842000 h 6096000"/>
            <a:gd name="connsiteX84" fmla="*/ 2832100 w 3246981"/>
            <a:gd name="connsiteY84" fmla="*/ 5803900 h 6096000"/>
            <a:gd name="connsiteX85" fmla="*/ 2946400 w 3246981"/>
            <a:gd name="connsiteY85" fmla="*/ 5715000 h 6096000"/>
            <a:gd name="connsiteX86" fmla="*/ 2984500 w 3246981"/>
            <a:gd name="connsiteY86" fmla="*/ 5689600 h 6096000"/>
            <a:gd name="connsiteX87" fmla="*/ 3060700 w 3246981"/>
            <a:gd name="connsiteY87" fmla="*/ 5664200 h 6096000"/>
            <a:gd name="connsiteX88" fmla="*/ 3136900 w 3246981"/>
            <a:gd name="connsiteY88" fmla="*/ 5626100 h 6096000"/>
            <a:gd name="connsiteX89" fmla="*/ 3213100 w 3246981"/>
            <a:gd name="connsiteY89" fmla="*/ 5588000 h 6096000"/>
            <a:gd name="connsiteX90" fmla="*/ 3225800 w 3246981"/>
            <a:gd name="connsiteY90" fmla="*/ 5245100 h 6096000"/>
            <a:gd name="connsiteX91" fmla="*/ 3213100 w 3246981"/>
            <a:gd name="connsiteY91" fmla="*/ 5207000 h 6096000"/>
            <a:gd name="connsiteX92" fmla="*/ 3175000 w 3246981"/>
            <a:gd name="connsiteY92" fmla="*/ 5168900 h 6096000"/>
            <a:gd name="connsiteX93" fmla="*/ 3136900 w 3246981"/>
            <a:gd name="connsiteY93" fmla="*/ 5092700 h 6096000"/>
            <a:gd name="connsiteX94" fmla="*/ 3060700 w 3246981"/>
            <a:gd name="connsiteY94" fmla="*/ 5041900 h 6096000"/>
            <a:gd name="connsiteX95" fmla="*/ 3022600 w 3246981"/>
            <a:gd name="connsiteY95" fmla="*/ 5016500 h 6096000"/>
            <a:gd name="connsiteX96" fmla="*/ 2959100 w 3246981"/>
            <a:gd name="connsiteY96" fmla="*/ 4940300 h 6096000"/>
            <a:gd name="connsiteX97" fmla="*/ 2921000 w 3246981"/>
            <a:gd name="connsiteY97" fmla="*/ 4902200 h 6096000"/>
            <a:gd name="connsiteX98" fmla="*/ 2844800 w 3246981"/>
            <a:gd name="connsiteY98" fmla="*/ 4800600 h 6096000"/>
            <a:gd name="connsiteX99" fmla="*/ 2781300 w 3246981"/>
            <a:gd name="connsiteY99" fmla="*/ 4699000 h 6096000"/>
            <a:gd name="connsiteX100" fmla="*/ 2730500 w 3246981"/>
            <a:gd name="connsiteY100" fmla="*/ 4610100 h 6096000"/>
            <a:gd name="connsiteX101" fmla="*/ 2679700 w 3246981"/>
            <a:gd name="connsiteY101" fmla="*/ 4546600 h 6096000"/>
            <a:gd name="connsiteX102" fmla="*/ 2654300 w 3246981"/>
            <a:gd name="connsiteY102" fmla="*/ 4508500 h 6096000"/>
            <a:gd name="connsiteX103" fmla="*/ 2603500 w 3246981"/>
            <a:gd name="connsiteY103" fmla="*/ 4381500 h 6096000"/>
            <a:gd name="connsiteX104" fmla="*/ 2578100 w 3246981"/>
            <a:gd name="connsiteY104" fmla="*/ 4305300 h 6096000"/>
            <a:gd name="connsiteX105" fmla="*/ 2565400 w 3246981"/>
            <a:gd name="connsiteY105" fmla="*/ 4254500 h 6096000"/>
            <a:gd name="connsiteX106" fmla="*/ 2540000 w 3246981"/>
            <a:gd name="connsiteY106" fmla="*/ 4203700 h 6096000"/>
            <a:gd name="connsiteX107" fmla="*/ 2527300 w 3246981"/>
            <a:gd name="connsiteY107" fmla="*/ 4152900 h 6096000"/>
            <a:gd name="connsiteX108" fmla="*/ 2514600 w 3246981"/>
            <a:gd name="connsiteY108" fmla="*/ 4114800 h 6096000"/>
            <a:gd name="connsiteX109" fmla="*/ 2501900 w 3246981"/>
            <a:gd name="connsiteY109" fmla="*/ 4051300 h 6096000"/>
            <a:gd name="connsiteX110" fmla="*/ 2451100 w 3246981"/>
            <a:gd name="connsiteY110" fmla="*/ 3949700 h 6096000"/>
            <a:gd name="connsiteX111" fmla="*/ 2438400 w 3246981"/>
            <a:gd name="connsiteY111" fmla="*/ 3898900 h 6096000"/>
            <a:gd name="connsiteX112" fmla="*/ 2400300 w 3246981"/>
            <a:gd name="connsiteY112" fmla="*/ 3835400 h 6096000"/>
            <a:gd name="connsiteX113" fmla="*/ 2349500 w 3246981"/>
            <a:gd name="connsiteY113" fmla="*/ 3733800 h 6096000"/>
            <a:gd name="connsiteX114" fmla="*/ 2324100 w 3246981"/>
            <a:gd name="connsiteY114" fmla="*/ 3670300 h 6096000"/>
            <a:gd name="connsiteX115" fmla="*/ 2247900 w 3246981"/>
            <a:gd name="connsiteY115" fmla="*/ 3543300 h 6096000"/>
            <a:gd name="connsiteX116" fmla="*/ 2222500 w 3246981"/>
            <a:gd name="connsiteY116" fmla="*/ 3505200 h 6096000"/>
            <a:gd name="connsiteX117" fmla="*/ 2197100 w 3246981"/>
            <a:gd name="connsiteY117" fmla="*/ 3429000 h 6096000"/>
            <a:gd name="connsiteX118" fmla="*/ 2159000 w 3246981"/>
            <a:gd name="connsiteY118" fmla="*/ 3365500 h 6096000"/>
            <a:gd name="connsiteX119" fmla="*/ 2108200 w 3246981"/>
            <a:gd name="connsiteY119" fmla="*/ 3251200 h 6096000"/>
            <a:gd name="connsiteX120" fmla="*/ 2070100 w 3246981"/>
            <a:gd name="connsiteY120" fmla="*/ 3187700 h 6096000"/>
            <a:gd name="connsiteX121" fmla="*/ 2044700 w 3246981"/>
            <a:gd name="connsiteY121" fmla="*/ 3111500 h 6096000"/>
            <a:gd name="connsiteX122" fmla="*/ 2019300 w 3246981"/>
            <a:gd name="connsiteY122" fmla="*/ 3073400 h 6096000"/>
            <a:gd name="connsiteX123" fmla="*/ 1993900 w 3246981"/>
            <a:gd name="connsiteY123" fmla="*/ 2997200 h 6096000"/>
            <a:gd name="connsiteX124" fmla="*/ 1955800 w 3246981"/>
            <a:gd name="connsiteY124" fmla="*/ 2933700 h 6096000"/>
            <a:gd name="connsiteX125" fmla="*/ 1930400 w 3246981"/>
            <a:gd name="connsiteY125" fmla="*/ 2870200 h 6096000"/>
            <a:gd name="connsiteX126" fmla="*/ 1905000 w 3246981"/>
            <a:gd name="connsiteY126" fmla="*/ 2819400 h 6096000"/>
            <a:gd name="connsiteX127" fmla="*/ 1879600 w 3246981"/>
            <a:gd name="connsiteY127" fmla="*/ 2755900 h 6096000"/>
            <a:gd name="connsiteX128" fmla="*/ 1841500 w 3246981"/>
            <a:gd name="connsiteY128" fmla="*/ 2705100 h 6096000"/>
            <a:gd name="connsiteX129" fmla="*/ 1790700 w 3246981"/>
            <a:gd name="connsiteY129" fmla="*/ 2590800 h 6096000"/>
            <a:gd name="connsiteX130" fmla="*/ 1765300 w 3246981"/>
            <a:gd name="connsiteY130" fmla="*/ 2527300 h 6096000"/>
            <a:gd name="connsiteX131" fmla="*/ 1714500 w 3246981"/>
            <a:gd name="connsiteY131" fmla="*/ 2425700 h 6096000"/>
            <a:gd name="connsiteX132" fmla="*/ 1689100 w 3246981"/>
            <a:gd name="connsiteY132" fmla="*/ 2374900 h 6096000"/>
            <a:gd name="connsiteX133" fmla="*/ 1663700 w 3246981"/>
            <a:gd name="connsiteY133" fmla="*/ 2324100 h 6096000"/>
            <a:gd name="connsiteX134" fmla="*/ 1638300 w 3246981"/>
            <a:gd name="connsiteY134" fmla="*/ 2273300 h 6096000"/>
            <a:gd name="connsiteX135" fmla="*/ 1587500 w 3246981"/>
            <a:gd name="connsiteY135" fmla="*/ 2184400 h 6096000"/>
            <a:gd name="connsiteX136" fmla="*/ 1562100 w 3246981"/>
            <a:gd name="connsiteY136" fmla="*/ 2146300 h 6096000"/>
            <a:gd name="connsiteX137" fmla="*/ 1549400 w 3246981"/>
            <a:gd name="connsiteY137" fmla="*/ 2108200 h 6096000"/>
            <a:gd name="connsiteX138" fmla="*/ 1524000 w 3246981"/>
            <a:gd name="connsiteY138" fmla="*/ 2070100 h 6096000"/>
            <a:gd name="connsiteX139" fmla="*/ 1498600 w 3246981"/>
            <a:gd name="connsiteY139" fmla="*/ 2019300 h 6096000"/>
            <a:gd name="connsiteX140" fmla="*/ 1473200 w 3246981"/>
            <a:gd name="connsiteY140" fmla="*/ 1981200 h 6096000"/>
            <a:gd name="connsiteX141" fmla="*/ 1435100 w 3246981"/>
            <a:gd name="connsiteY141" fmla="*/ 1917700 h 6096000"/>
            <a:gd name="connsiteX142" fmla="*/ 1384300 w 3246981"/>
            <a:gd name="connsiteY142" fmla="*/ 1841500 h 6096000"/>
            <a:gd name="connsiteX143" fmla="*/ 1346200 w 3246981"/>
            <a:gd name="connsiteY143" fmla="*/ 1778000 h 6096000"/>
            <a:gd name="connsiteX144" fmla="*/ 1333500 w 3246981"/>
            <a:gd name="connsiteY144" fmla="*/ 1739900 h 6096000"/>
            <a:gd name="connsiteX145" fmla="*/ 1282700 w 3246981"/>
            <a:gd name="connsiteY145" fmla="*/ 1676400 h 6096000"/>
            <a:gd name="connsiteX146" fmla="*/ 1206500 w 3246981"/>
            <a:gd name="connsiteY146" fmla="*/ 1511300 h 6096000"/>
            <a:gd name="connsiteX147" fmla="*/ 1181100 w 3246981"/>
            <a:gd name="connsiteY147" fmla="*/ 1473200 h 6096000"/>
            <a:gd name="connsiteX148" fmla="*/ 1130300 w 3246981"/>
            <a:gd name="connsiteY148" fmla="*/ 1358900 h 6096000"/>
            <a:gd name="connsiteX149" fmla="*/ 1092200 w 3246981"/>
            <a:gd name="connsiteY149" fmla="*/ 1231900 h 6096000"/>
            <a:gd name="connsiteX150" fmla="*/ 1066800 w 3246981"/>
            <a:gd name="connsiteY150" fmla="*/ 1193800 h 6096000"/>
            <a:gd name="connsiteX151" fmla="*/ 1041400 w 3246981"/>
            <a:gd name="connsiteY151" fmla="*/ 1117600 h 6096000"/>
            <a:gd name="connsiteX152" fmla="*/ 1028700 w 3246981"/>
            <a:gd name="connsiteY152" fmla="*/ 1079500 h 6096000"/>
            <a:gd name="connsiteX153" fmla="*/ 1016000 w 3246981"/>
            <a:gd name="connsiteY153" fmla="*/ 1041400 h 6096000"/>
            <a:gd name="connsiteX154" fmla="*/ 990600 w 3246981"/>
            <a:gd name="connsiteY154" fmla="*/ 1003300 h 6096000"/>
            <a:gd name="connsiteX155" fmla="*/ 952500 w 3246981"/>
            <a:gd name="connsiteY155" fmla="*/ 901700 h 6096000"/>
            <a:gd name="connsiteX156" fmla="*/ 901700 w 3246981"/>
            <a:gd name="connsiteY156" fmla="*/ 800100 h 6096000"/>
            <a:gd name="connsiteX157" fmla="*/ 889000 w 3246981"/>
            <a:gd name="connsiteY157" fmla="*/ 762000 h 6096000"/>
            <a:gd name="connsiteX158" fmla="*/ 863600 w 3246981"/>
            <a:gd name="connsiteY158" fmla="*/ 723900 h 6096000"/>
            <a:gd name="connsiteX159" fmla="*/ 838200 w 3246981"/>
            <a:gd name="connsiteY159" fmla="*/ 647700 h 6096000"/>
            <a:gd name="connsiteX160" fmla="*/ 825500 w 3246981"/>
            <a:gd name="connsiteY160" fmla="*/ 609600 h 6096000"/>
            <a:gd name="connsiteX161" fmla="*/ 800100 w 3246981"/>
            <a:gd name="connsiteY161" fmla="*/ 469900 h 6096000"/>
            <a:gd name="connsiteX162" fmla="*/ 787400 w 3246981"/>
            <a:gd name="connsiteY162" fmla="*/ 419100 h 6096000"/>
            <a:gd name="connsiteX163" fmla="*/ 736600 w 3246981"/>
            <a:gd name="connsiteY163" fmla="*/ 317500 h 6096000"/>
            <a:gd name="connsiteX164" fmla="*/ 711200 w 3246981"/>
            <a:gd name="connsiteY164" fmla="*/ 266700 h 6096000"/>
            <a:gd name="connsiteX165" fmla="*/ 685800 w 3246981"/>
            <a:gd name="connsiteY165" fmla="*/ 215900 h 6096000"/>
            <a:gd name="connsiteX166" fmla="*/ 660400 w 3246981"/>
            <a:gd name="connsiteY166" fmla="*/ 165100 h 6096000"/>
            <a:gd name="connsiteX167" fmla="*/ 622300 w 3246981"/>
            <a:gd name="connsiteY167" fmla="*/ 114300 h 6096000"/>
            <a:gd name="connsiteX168" fmla="*/ 546100 w 3246981"/>
            <a:gd name="connsiteY168" fmla="*/ 38100 h 6096000"/>
            <a:gd name="connsiteX169" fmla="*/ 508000 w 3246981"/>
            <a:gd name="connsiteY169" fmla="*/ 0 h 6096000"/>
            <a:gd name="connsiteX170" fmla="*/ 393700 w 3246981"/>
            <a:gd name="connsiteY170" fmla="*/ 38100 h 6096000"/>
            <a:gd name="connsiteX171" fmla="*/ 355600 w 3246981"/>
            <a:gd name="connsiteY171" fmla="*/ 50800 h 6096000"/>
            <a:gd name="connsiteX172" fmla="*/ 101600 w 3246981"/>
            <a:gd name="connsiteY172" fmla="*/ 76200 h 6096000"/>
            <a:gd name="connsiteX173" fmla="*/ 25400 w 3246981"/>
            <a:gd name="connsiteY173" fmla="*/ 101600 h 6096000"/>
            <a:gd name="connsiteX174" fmla="*/ 0 w 3246981"/>
            <a:gd name="connsiteY174" fmla="*/ 177800 h 6096000"/>
            <a:gd name="connsiteX175" fmla="*/ 12700 w 3246981"/>
            <a:gd name="connsiteY175" fmla="*/ 215900 h 6096000"/>
            <a:gd name="connsiteX176" fmla="*/ 38100 w 3246981"/>
            <a:gd name="connsiteY176" fmla="*/ 279400 h 6096000"/>
            <a:gd name="connsiteX177" fmla="*/ 50800 w 3246981"/>
            <a:gd name="connsiteY177" fmla="*/ 304800 h 6096000"/>
            <a:gd name="connsiteX178" fmla="*/ 76200 w 3246981"/>
            <a:gd name="connsiteY178" fmla="*/ 304800 h 6096000"/>
            <a:gd name="connsiteX179" fmla="*/ 50800 w 3246981"/>
            <a:gd name="connsiteY179" fmla="*/ 292100 h 6096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Lst>
          <a:rect l="l" t="t" r="r" b="b"/>
          <a:pathLst>
            <a:path w="3246981" h="6096000">
              <a:moveTo>
                <a:pt x="50800" y="228600"/>
              </a:moveTo>
              <a:lnTo>
                <a:pt x="50800" y="228600"/>
              </a:lnTo>
              <a:cubicBezTo>
                <a:pt x="46567" y="266700"/>
                <a:pt x="43929" y="305011"/>
                <a:pt x="38100" y="342900"/>
              </a:cubicBezTo>
              <a:cubicBezTo>
                <a:pt x="35446" y="360152"/>
                <a:pt x="27658" y="376392"/>
                <a:pt x="25400" y="393700"/>
              </a:cubicBezTo>
              <a:cubicBezTo>
                <a:pt x="14939" y="473898"/>
                <a:pt x="0" y="635000"/>
                <a:pt x="0" y="635000"/>
              </a:cubicBezTo>
              <a:cubicBezTo>
                <a:pt x="14172" y="797979"/>
                <a:pt x="3971" y="858449"/>
                <a:pt x="38100" y="977900"/>
              </a:cubicBezTo>
              <a:cubicBezTo>
                <a:pt x="55119" y="1037468"/>
                <a:pt x="47171" y="999067"/>
                <a:pt x="76200" y="1066800"/>
              </a:cubicBezTo>
              <a:cubicBezTo>
                <a:pt x="81473" y="1079105"/>
                <a:pt x="83627" y="1092595"/>
                <a:pt x="88900" y="1104900"/>
              </a:cubicBezTo>
              <a:cubicBezTo>
                <a:pt x="96358" y="1122301"/>
                <a:pt x="107269" y="1138122"/>
                <a:pt x="114300" y="1155700"/>
              </a:cubicBezTo>
              <a:cubicBezTo>
                <a:pt x="124244" y="1180559"/>
                <a:pt x="124848" y="1209623"/>
                <a:pt x="139700" y="1231900"/>
              </a:cubicBezTo>
              <a:cubicBezTo>
                <a:pt x="179952" y="1292277"/>
                <a:pt x="160273" y="1255520"/>
                <a:pt x="190500" y="1346200"/>
              </a:cubicBezTo>
              <a:cubicBezTo>
                <a:pt x="194733" y="1358900"/>
                <a:pt x="199953" y="1371313"/>
                <a:pt x="203200" y="1384300"/>
              </a:cubicBezTo>
              <a:cubicBezTo>
                <a:pt x="212315" y="1420760"/>
                <a:pt x="225840" y="1480380"/>
                <a:pt x="241300" y="1511300"/>
              </a:cubicBezTo>
              <a:cubicBezTo>
                <a:pt x="249767" y="1528233"/>
                <a:pt x="260053" y="1544373"/>
                <a:pt x="266700" y="1562100"/>
              </a:cubicBezTo>
              <a:cubicBezTo>
                <a:pt x="272829" y="1578443"/>
                <a:pt x="274605" y="1596117"/>
                <a:pt x="279400" y="1612900"/>
              </a:cubicBezTo>
              <a:cubicBezTo>
                <a:pt x="283078" y="1625772"/>
                <a:pt x="288422" y="1638128"/>
                <a:pt x="292100" y="1651000"/>
              </a:cubicBezTo>
              <a:cubicBezTo>
                <a:pt x="297525" y="1669989"/>
                <a:pt x="307350" y="1719600"/>
                <a:pt x="317500" y="1739900"/>
              </a:cubicBezTo>
              <a:cubicBezTo>
                <a:pt x="324326" y="1753552"/>
                <a:pt x="336074" y="1764348"/>
                <a:pt x="342900" y="1778000"/>
              </a:cubicBezTo>
              <a:cubicBezTo>
                <a:pt x="348887" y="1789974"/>
                <a:pt x="350900" y="1803565"/>
                <a:pt x="355600" y="1816100"/>
              </a:cubicBezTo>
              <a:cubicBezTo>
                <a:pt x="363605" y="1837446"/>
                <a:pt x="370805" y="1859210"/>
                <a:pt x="381000" y="1879600"/>
              </a:cubicBezTo>
              <a:cubicBezTo>
                <a:pt x="387826" y="1893252"/>
                <a:pt x="400201" y="1903752"/>
                <a:pt x="406400" y="1917700"/>
              </a:cubicBezTo>
              <a:cubicBezTo>
                <a:pt x="417274" y="1942166"/>
                <a:pt x="423333" y="1968500"/>
                <a:pt x="431800" y="1993900"/>
              </a:cubicBezTo>
              <a:cubicBezTo>
                <a:pt x="436033" y="2006600"/>
                <a:pt x="437074" y="2020861"/>
                <a:pt x="444500" y="2032000"/>
              </a:cubicBezTo>
              <a:cubicBezTo>
                <a:pt x="517293" y="2141189"/>
                <a:pt x="430020" y="2003040"/>
                <a:pt x="482600" y="2108200"/>
              </a:cubicBezTo>
              <a:cubicBezTo>
                <a:pt x="525987" y="2194973"/>
                <a:pt x="524151" y="2100057"/>
                <a:pt x="558800" y="2273300"/>
              </a:cubicBezTo>
              <a:cubicBezTo>
                <a:pt x="563033" y="2294467"/>
                <a:pt x="564674" y="2316322"/>
                <a:pt x="571500" y="2336800"/>
              </a:cubicBezTo>
              <a:cubicBezTo>
                <a:pt x="617127" y="2473682"/>
                <a:pt x="580856" y="2304263"/>
                <a:pt x="609600" y="2438400"/>
              </a:cubicBezTo>
              <a:cubicBezTo>
                <a:pt x="618646" y="2480613"/>
                <a:pt x="618966" y="2525316"/>
                <a:pt x="635000" y="2565400"/>
              </a:cubicBezTo>
              <a:cubicBezTo>
                <a:pt x="689142" y="2700755"/>
                <a:pt x="636305" y="2557486"/>
                <a:pt x="673100" y="2692400"/>
              </a:cubicBezTo>
              <a:cubicBezTo>
                <a:pt x="680145" y="2718231"/>
                <a:pt x="694098" y="2742190"/>
                <a:pt x="698500" y="2768600"/>
              </a:cubicBezTo>
              <a:cubicBezTo>
                <a:pt x="706111" y="2814268"/>
                <a:pt x="706847" y="2843109"/>
                <a:pt x="723900" y="2882900"/>
              </a:cubicBezTo>
              <a:cubicBezTo>
                <a:pt x="731358" y="2900301"/>
                <a:pt x="742504" y="2916030"/>
                <a:pt x="749300" y="2933700"/>
              </a:cubicBezTo>
              <a:cubicBezTo>
                <a:pt x="807836" y="3085895"/>
                <a:pt x="759190" y="3005685"/>
                <a:pt x="812800" y="3086100"/>
              </a:cubicBezTo>
              <a:cubicBezTo>
                <a:pt x="821267" y="3119967"/>
                <a:pt x="822588" y="3156476"/>
                <a:pt x="838200" y="3187700"/>
              </a:cubicBezTo>
              <a:cubicBezTo>
                <a:pt x="859016" y="3229332"/>
                <a:pt x="865088" y="3235489"/>
                <a:pt x="876300" y="3276600"/>
              </a:cubicBezTo>
              <a:cubicBezTo>
                <a:pt x="885485" y="3310279"/>
                <a:pt x="893233" y="3344333"/>
                <a:pt x="901700" y="3378200"/>
              </a:cubicBezTo>
              <a:cubicBezTo>
                <a:pt x="905933" y="3395133"/>
                <a:pt x="908880" y="3412441"/>
                <a:pt x="914400" y="3429000"/>
              </a:cubicBezTo>
              <a:cubicBezTo>
                <a:pt x="918633" y="3441700"/>
                <a:pt x="921827" y="3454795"/>
                <a:pt x="927100" y="3467100"/>
              </a:cubicBezTo>
              <a:cubicBezTo>
                <a:pt x="934558" y="3484501"/>
                <a:pt x="945853" y="3500173"/>
                <a:pt x="952500" y="3517900"/>
              </a:cubicBezTo>
              <a:cubicBezTo>
                <a:pt x="984723" y="3603829"/>
                <a:pt x="947197" y="3535160"/>
                <a:pt x="977900" y="3606800"/>
              </a:cubicBezTo>
              <a:cubicBezTo>
                <a:pt x="985358" y="3624201"/>
                <a:pt x="996653" y="3639873"/>
                <a:pt x="1003300" y="3657600"/>
              </a:cubicBezTo>
              <a:cubicBezTo>
                <a:pt x="1009429" y="3673943"/>
                <a:pt x="1009871" y="3692057"/>
                <a:pt x="1016000" y="3708400"/>
              </a:cubicBezTo>
              <a:cubicBezTo>
                <a:pt x="1022647" y="3726127"/>
                <a:pt x="1033942" y="3741799"/>
                <a:pt x="1041400" y="3759200"/>
              </a:cubicBezTo>
              <a:cubicBezTo>
                <a:pt x="1046673" y="3771505"/>
                <a:pt x="1050578" y="3784385"/>
                <a:pt x="1054100" y="3797300"/>
              </a:cubicBezTo>
              <a:cubicBezTo>
                <a:pt x="1063285" y="3830979"/>
                <a:pt x="1063888" y="3867676"/>
                <a:pt x="1079500" y="3898900"/>
              </a:cubicBezTo>
              <a:cubicBezTo>
                <a:pt x="1163741" y="4067382"/>
                <a:pt x="1061539" y="3856992"/>
                <a:pt x="1117600" y="3987800"/>
              </a:cubicBezTo>
              <a:cubicBezTo>
                <a:pt x="1125058" y="4005201"/>
                <a:pt x="1136353" y="4020873"/>
                <a:pt x="1143000" y="4038600"/>
              </a:cubicBezTo>
              <a:cubicBezTo>
                <a:pt x="1155207" y="4071153"/>
                <a:pt x="1153048" y="4096797"/>
                <a:pt x="1168400" y="4127500"/>
              </a:cubicBezTo>
              <a:cubicBezTo>
                <a:pt x="1175226" y="4141152"/>
                <a:pt x="1187601" y="4151652"/>
                <a:pt x="1193800" y="4165600"/>
              </a:cubicBezTo>
              <a:lnTo>
                <a:pt x="1231900" y="4279900"/>
              </a:lnTo>
              <a:cubicBezTo>
                <a:pt x="1236133" y="4292600"/>
                <a:pt x="1238613" y="4306026"/>
                <a:pt x="1244600" y="4318000"/>
              </a:cubicBezTo>
              <a:cubicBezTo>
                <a:pt x="1253067" y="4334933"/>
                <a:pt x="1262969" y="4351222"/>
                <a:pt x="1270000" y="4368800"/>
              </a:cubicBezTo>
              <a:cubicBezTo>
                <a:pt x="1300181" y="4444252"/>
                <a:pt x="1289388" y="4430308"/>
                <a:pt x="1308100" y="4495800"/>
              </a:cubicBezTo>
              <a:cubicBezTo>
                <a:pt x="1325935" y="4558222"/>
                <a:pt x="1319360" y="4516881"/>
                <a:pt x="1346200" y="4597400"/>
              </a:cubicBezTo>
              <a:cubicBezTo>
                <a:pt x="1351720" y="4613959"/>
                <a:pt x="1354105" y="4631417"/>
                <a:pt x="1358900" y="4648200"/>
              </a:cubicBezTo>
              <a:cubicBezTo>
                <a:pt x="1362578" y="4661072"/>
                <a:pt x="1368353" y="4673313"/>
                <a:pt x="1371600" y="4686300"/>
              </a:cubicBezTo>
              <a:cubicBezTo>
                <a:pt x="1376835" y="4707241"/>
                <a:pt x="1376721" y="4729589"/>
                <a:pt x="1384300" y="4749800"/>
              </a:cubicBezTo>
              <a:cubicBezTo>
                <a:pt x="1389659" y="4764092"/>
                <a:pt x="1402874" y="4774248"/>
                <a:pt x="1409700" y="4787900"/>
              </a:cubicBezTo>
              <a:cubicBezTo>
                <a:pt x="1415687" y="4799874"/>
                <a:pt x="1417700" y="4813465"/>
                <a:pt x="1422400" y="4826000"/>
              </a:cubicBezTo>
              <a:cubicBezTo>
                <a:pt x="1430405" y="4847346"/>
                <a:pt x="1440591" y="4867873"/>
                <a:pt x="1447800" y="4889500"/>
              </a:cubicBezTo>
              <a:cubicBezTo>
                <a:pt x="1455938" y="4913915"/>
                <a:pt x="1460969" y="4953939"/>
                <a:pt x="1473200" y="4978400"/>
              </a:cubicBezTo>
              <a:cubicBezTo>
                <a:pt x="1484239" y="5000478"/>
                <a:pt x="1501086" y="5019428"/>
                <a:pt x="1511300" y="5041900"/>
              </a:cubicBezTo>
              <a:cubicBezTo>
                <a:pt x="1522379" y="5066274"/>
                <a:pt x="1528233" y="5092700"/>
                <a:pt x="1536700" y="5118100"/>
              </a:cubicBezTo>
              <a:lnTo>
                <a:pt x="1562100" y="5194300"/>
              </a:lnTo>
              <a:cubicBezTo>
                <a:pt x="1566333" y="5207000"/>
                <a:pt x="1571553" y="5219413"/>
                <a:pt x="1574800" y="5232400"/>
              </a:cubicBezTo>
              <a:cubicBezTo>
                <a:pt x="1614502" y="5391209"/>
                <a:pt x="1563761" y="5193763"/>
                <a:pt x="1600200" y="5321300"/>
              </a:cubicBezTo>
              <a:cubicBezTo>
                <a:pt x="1604995" y="5338083"/>
                <a:pt x="1606771" y="5355757"/>
                <a:pt x="1612900" y="5372100"/>
              </a:cubicBezTo>
              <a:cubicBezTo>
                <a:pt x="1619547" y="5389827"/>
                <a:pt x="1629833" y="5405967"/>
                <a:pt x="1638300" y="5422900"/>
              </a:cubicBezTo>
              <a:cubicBezTo>
                <a:pt x="1646767" y="5473700"/>
                <a:pt x="1657312" y="5524197"/>
                <a:pt x="1663700" y="5575300"/>
              </a:cubicBezTo>
              <a:cubicBezTo>
                <a:pt x="1678565" y="5694220"/>
                <a:pt x="1668122" y="5643789"/>
                <a:pt x="1689100" y="5727700"/>
              </a:cubicBezTo>
              <a:cubicBezTo>
                <a:pt x="1693333" y="5816600"/>
                <a:pt x="1694409" y="5905707"/>
                <a:pt x="1701800" y="5994400"/>
              </a:cubicBezTo>
              <a:cubicBezTo>
                <a:pt x="1702912" y="6007741"/>
                <a:pt x="1705034" y="6023034"/>
                <a:pt x="1714500" y="6032500"/>
              </a:cubicBezTo>
              <a:cubicBezTo>
                <a:pt x="1758169" y="6076169"/>
                <a:pt x="1780890" y="6080030"/>
                <a:pt x="1828800" y="6096000"/>
              </a:cubicBezTo>
              <a:cubicBezTo>
                <a:pt x="2033057" y="6075574"/>
                <a:pt x="1895321" y="6098766"/>
                <a:pt x="1993900" y="6070600"/>
              </a:cubicBezTo>
              <a:cubicBezTo>
                <a:pt x="2010683" y="6065805"/>
                <a:pt x="2028357" y="6064029"/>
                <a:pt x="2044700" y="6057900"/>
              </a:cubicBezTo>
              <a:cubicBezTo>
                <a:pt x="2149807" y="6018485"/>
                <a:pt x="2034604" y="6041374"/>
                <a:pt x="2171700" y="6007100"/>
              </a:cubicBezTo>
              <a:cubicBezTo>
                <a:pt x="2188633" y="6002867"/>
                <a:pt x="2205717" y="5999195"/>
                <a:pt x="2222500" y="5994400"/>
              </a:cubicBezTo>
              <a:cubicBezTo>
                <a:pt x="2235372" y="5990722"/>
                <a:pt x="2247556" y="5984710"/>
                <a:pt x="2260600" y="5981700"/>
              </a:cubicBezTo>
              <a:cubicBezTo>
                <a:pt x="2302666" y="5971992"/>
                <a:pt x="2345717" y="5966771"/>
                <a:pt x="2387600" y="5956300"/>
              </a:cubicBezTo>
              <a:cubicBezTo>
                <a:pt x="2404533" y="5952067"/>
                <a:pt x="2421333" y="5947257"/>
                <a:pt x="2438400" y="5943600"/>
              </a:cubicBezTo>
              <a:cubicBezTo>
                <a:pt x="2480613" y="5934554"/>
                <a:pt x="2524444" y="5931852"/>
                <a:pt x="2565400" y="5918200"/>
              </a:cubicBezTo>
              <a:cubicBezTo>
                <a:pt x="2704351" y="5871883"/>
                <a:pt x="2493884" y="5945752"/>
                <a:pt x="2641600" y="5880100"/>
              </a:cubicBezTo>
              <a:cubicBezTo>
                <a:pt x="2666066" y="5869226"/>
                <a:pt x="2692400" y="5863167"/>
                <a:pt x="2717800" y="5854700"/>
              </a:cubicBezTo>
              <a:cubicBezTo>
                <a:pt x="2730500" y="5850467"/>
                <a:pt x="2744761" y="5849426"/>
                <a:pt x="2755900" y="5842000"/>
              </a:cubicBezTo>
              <a:cubicBezTo>
                <a:pt x="2805139" y="5809174"/>
                <a:pt x="2779520" y="5821427"/>
                <a:pt x="2832100" y="5803900"/>
              </a:cubicBezTo>
              <a:cubicBezTo>
                <a:pt x="2891786" y="5744214"/>
                <a:pt x="2855256" y="5775763"/>
                <a:pt x="2946400" y="5715000"/>
              </a:cubicBezTo>
              <a:cubicBezTo>
                <a:pt x="2959100" y="5706533"/>
                <a:pt x="2970020" y="5694427"/>
                <a:pt x="2984500" y="5689600"/>
              </a:cubicBezTo>
              <a:cubicBezTo>
                <a:pt x="3009900" y="5681133"/>
                <a:pt x="3038423" y="5679052"/>
                <a:pt x="3060700" y="5664200"/>
              </a:cubicBezTo>
              <a:cubicBezTo>
                <a:pt x="3169889" y="5591407"/>
                <a:pt x="3031740" y="5678680"/>
                <a:pt x="3136900" y="5626100"/>
              </a:cubicBezTo>
              <a:cubicBezTo>
                <a:pt x="3235377" y="5576861"/>
                <a:pt x="3117335" y="5619922"/>
                <a:pt x="3213100" y="5588000"/>
              </a:cubicBezTo>
              <a:cubicBezTo>
                <a:pt x="3264122" y="5434933"/>
                <a:pt x="3248158" y="5513391"/>
                <a:pt x="3225800" y="5245100"/>
              </a:cubicBezTo>
              <a:cubicBezTo>
                <a:pt x="3224688" y="5231759"/>
                <a:pt x="3220526" y="5218139"/>
                <a:pt x="3213100" y="5207000"/>
              </a:cubicBezTo>
              <a:cubicBezTo>
                <a:pt x="3203137" y="5192056"/>
                <a:pt x="3187700" y="5181600"/>
                <a:pt x="3175000" y="5168900"/>
              </a:cubicBezTo>
              <a:cubicBezTo>
                <a:pt x="3165941" y="5141723"/>
                <a:pt x="3160071" y="5112975"/>
                <a:pt x="3136900" y="5092700"/>
              </a:cubicBezTo>
              <a:cubicBezTo>
                <a:pt x="3113926" y="5072598"/>
                <a:pt x="3086100" y="5058833"/>
                <a:pt x="3060700" y="5041900"/>
              </a:cubicBezTo>
              <a:cubicBezTo>
                <a:pt x="3048000" y="5033433"/>
                <a:pt x="3033393" y="5027293"/>
                <a:pt x="3022600" y="5016500"/>
              </a:cubicBezTo>
              <a:cubicBezTo>
                <a:pt x="2911290" y="4905190"/>
                <a:pt x="3047507" y="5046388"/>
                <a:pt x="2959100" y="4940300"/>
              </a:cubicBezTo>
              <a:cubicBezTo>
                <a:pt x="2947602" y="4926502"/>
                <a:pt x="2932373" y="4916101"/>
                <a:pt x="2921000" y="4902200"/>
              </a:cubicBezTo>
              <a:cubicBezTo>
                <a:pt x="2894193" y="4869436"/>
                <a:pt x="2844800" y="4800600"/>
                <a:pt x="2844800" y="4800600"/>
              </a:cubicBezTo>
              <a:cubicBezTo>
                <a:pt x="2822067" y="4732402"/>
                <a:pt x="2843421" y="4781828"/>
                <a:pt x="2781300" y="4699000"/>
              </a:cubicBezTo>
              <a:cubicBezTo>
                <a:pt x="2703356" y="4595074"/>
                <a:pt x="2814874" y="4736661"/>
                <a:pt x="2730500" y="4610100"/>
              </a:cubicBezTo>
              <a:cubicBezTo>
                <a:pt x="2715464" y="4587546"/>
                <a:pt x="2695964" y="4568285"/>
                <a:pt x="2679700" y="4546600"/>
              </a:cubicBezTo>
              <a:cubicBezTo>
                <a:pt x="2670542" y="4534389"/>
                <a:pt x="2662767" y="4521200"/>
                <a:pt x="2654300" y="4508500"/>
              </a:cubicBezTo>
              <a:cubicBezTo>
                <a:pt x="2627659" y="4401934"/>
                <a:pt x="2660882" y="4519218"/>
                <a:pt x="2603500" y="4381500"/>
              </a:cubicBezTo>
              <a:cubicBezTo>
                <a:pt x="2593202" y="4356786"/>
                <a:pt x="2586567" y="4330700"/>
                <a:pt x="2578100" y="4305300"/>
              </a:cubicBezTo>
              <a:cubicBezTo>
                <a:pt x="2572580" y="4288741"/>
                <a:pt x="2571529" y="4270843"/>
                <a:pt x="2565400" y="4254500"/>
              </a:cubicBezTo>
              <a:cubicBezTo>
                <a:pt x="2558753" y="4236773"/>
                <a:pt x="2546647" y="4221427"/>
                <a:pt x="2540000" y="4203700"/>
              </a:cubicBezTo>
              <a:cubicBezTo>
                <a:pt x="2533871" y="4187357"/>
                <a:pt x="2532095" y="4169683"/>
                <a:pt x="2527300" y="4152900"/>
              </a:cubicBezTo>
              <a:cubicBezTo>
                <a:pt x="2523622" y="4140028"/>
                <a:pt x="2517847" y="4127787"/>
                <a:pt x="2514600" y="4114800"/>
              </a:cubicBezTo>
              <a:cubicBezTo>
                <a:pt x="2509365" y="4093859"/>
                <a:pt x="2509649" y="4071447"/>
                <a:pt x="2501900" y="4051300"/>
              </a:cubicBezTo>
              <a:cubicBezTo>
                <a:pt x="2488308" y="4015960"/>
                <a:pt x="2460283" y="3986434"/>
                <a:pt x="2451100" y="3949700"/>
              </a:cubicBezTo>
              <a:cubicBezTo>
                <a:pt x="2446867" y="3932767"/>
                <a:pt x="2445489" y="3914850"/>
                <a:pt x="2438400" y="3898900"/>
              </a:cubicBezTo>
              <a:cubicBezTo>
                <a:pt x="2428375" y="3876343"/>
                <a:pt x="2412003" y="3857134"/>
                <a:pt x="2400300" y="3835400"/>
              </a:cubicBezTo>
              <a:cubicBezTo>
                <a:pt x="2382349" y="3802062"/>
                <a:pt x="2363562" y="3768956"/>
                <a:pt x="2349500" y="3733800"/>
              </a:cubicBezTo>
              <a:cubicBezTo>
                <a:pt x="2341033" y="3712633"/>
                <a:pt x="2334828" y="3690415"/>
                <a:pt x="2324100" y="3670300"/>
              </a:cubicBezTo>
              <a:cubicBezTo>
                <a:pt x="2300868" y="3626739"/>
                <a:pt x="2275285" y="3584377"/>
                <a:pt x="2247900" y="3543300"/>
              </a:cubicBezTo>
              <a:cubicBezTo>
                <a:pt x="2239433" y="3530600"/>
                <a:pt x="2228699" y="3519148"/>
                <a:pt x="2222500" y="3505200"/>
              </a:cubicBezTo>
              <a:cubicBezTo>
                <a:pt x="2211626" y="3480734"/>
                <a:pt x="2208179" y="3453374"/>
                <a:pt x="2197100" y="3429000"/>
              </a:cubicBezTo>
              <a:cubicBezTo>
                <a:pt x="2186886" y="3406528"/>
                <a:pt x="2170039" y="3387578"/>
                <a:pt x="2159000" y="3365500"/>
              </a:cubicBezTo>
              <a:cubicBezTo>
                <a:pt x="2088353" y="3224206"/>
                <a:pt x="2175532" y="3372397"/>
                <a:pt x="2108200" y="3251200"/>
              </a:cubicBezTo>
              <a:cubicBezTo>
                <a:pt x="2096212" y="3229622"/>
                <a:pt x="2080314" y="3210172"/>
                <a:pt x="2070100" y="3187700"/>
              </a:cubicBezTo>
              <a:cubicBezTo>
                <a:pt x="2059021" y="3163326"/>
                <a:pt x="2055574" y="3135966"/>
                <a:pt x="2044700" y="3111500"/>
              </a:cubicBezTo>
              <a:cubicBezTo>
                <a:pt x="2038501" y="3097552"/>
                <a:pt x="2025499" y="3087348"/>
                <a:pt x="2019300" y="3073400"/>
              </a:cubicBezTo>
              <a:cubicBezTo>
                <a:pt x="2008426" y="3048934"/>
                <a:pt x="2004979" y="3021574"/>
                <a:pt x="1993900" y="2997200"/>
              </a:cubicBezTo>
              <a:cubicBezTo>
                <a:pt x="1983686" y="2974728"/>
                <a:pt x="1966839" y="2955778"/>
                <a:pt x="1955800" y="2933700"/>
              </a:cubicBezTo>
              <a:cubicBezTo>
                <a:pt x="1945605" y="2913310"/>
                <a:pt x="1939659" y="2891032"/>
                <a:pt x="1930400" y="2870200"/>
              </a:cubicBezTo>
              <a:cubicBezTo>
                <a:pt x="1922711" y="2852900"/>
                <a:pt x="1912689" y="2836700"/>
                <a:pt x="1905000" y="2819400"/>
              </a:cubicBezTo>
              <a:cubicBezTo>
                <a:pt x="1895741" y="2798568"/>
                <a:pt x="1890671" y="2775828"/>
                <a:pt x="1879600" y="2755900"/>
              </a:cubicBezTo>
              <a:cubicBezTo>
                <a:pt x="1869321" y="2737397"/>
                <a:pt x="1854200" y="2722033"/>
                <a:pt x="1841500" y="2705100"/>
              </a:cubicBezTo>
              <a:cubicBezTo>
                <a:pt x="1817265" y="2608159"/>
                <a:pt x="1845627" y="2700654"/>
                <a:pt x="1790700" y="2590800"/>
              </a:cubicBezTo>
              <a:cubicBezTo>
                <a:pt x="1780505" y="2570410"/>
                <a:pt x="1774853" y="2547999"/>
                <a:pt x="1765300" y="2527300"/>
              </a:cubicBezTo>
              <a:cubicBezTo>
                <a:pt x="1749433" y="2492921"/>
                <a:pt x="1731433" y="2459567"/>
                <a:pt x="1714500" y="2425700"/>
              </a:cubicBezTo>
              <a:lnTo>
                <a:pt x="1689100" y="2374900"/>
              </a:lnTo>
              <a:lnTo>
                <a:pt x="1663700" y="2324100"/>
              </a:lnTo>
              <a:cubicBezTo>
                <a:pt x="1655233" y="2307167"/>
                <a:pt x="1648802" y="2289052"/>
                <a:pt x="1638300" y="2273300"/>
              </a:cubicBezTo>
              <a:cubicBezTo>
                <a:pt x="1576417" y="2180475"/>
                <a:pt x="1651952" y="2297191"/>
                <a:pt x="1587500" y="2184400"/>
              </a:cubicBezTo>
              <a:cubicBezTo>
                <a:pt x="1579927" y="2171148"/>
                <a:pt x="1568926" y="2159952"/>
                <a:pt x="1562100" y="2146300"/>
              </a:cubicBezTo>
              <a:cubicBezTo>
                <a:pt x="1556113" y="2134326"/>
                <a:pt x="1555387" y="2120174"/>
                <a:pt x="1549400" y="2108200"/>
              </a:cubicBezTo>
              <a:cubicBezTo>
                <a:pt x="1542574" y="2094548"/>
                <a:pt x="1531573" y="2083352"/>
                <a:pt x="1524000" y="2070100"/>
              </a:cubicBezTo>
              <a:cubicBezTo>
                <a:pt x="1514607" y="2053662"/>
                <a:pt x="1507993" y="2035738"/>
                <a:pt x="1498600" y="2019300"/>
              </a:cubicBezTo>
              <a:cubicBezTo>
                <a:pt x="1491027" y="2006048"/>
                <a:pt x="1481290" y="1994143"/>
                <a:pt x="1473200" y="1981200"/>
              </a:cubicBezTo>
              <a:cubicBezTo>
                <a:pt x="1460117" y="1960268"/>
                <a:pt x="1448352" y="1938525"/>
                <a:pt x="1435100" y="1917700"/>
              </a:cubicBezTo>
              <a:cubicBezTo>
                <a:pt x="1418711" y="1891946"/>
                <a:pt x="1400006" y="1867677"/>
                <a:pt x="1384300" y="1841500"/>
              </a:cubicBezTo>
              <a:cubicBezTo>
                <a:pt x="1371600" y="1820333"/>
                <a:pt x="1357239" y="1800078"/>
                <a:pt x="1346200" y="1778000"/>
              </a:cubicBezTo>
              <a:cubicBezTo>
                <a:pt x="1340213" y="1766026"/>
                <a:pt x="1340595" y="1751252"/>
                <a:pt x="1333500" y="1739900"/>
              </a:cubicBezTo>
              <a:cubicBezTo>
                <a:pt x="1319134" y="1716914"/>
                <a:pt x="1299633" y="1697567"/>
                <a:pt x="1282700" y="1676400"/>
              </a:cubicBezTo>
              <a:cubicBezTo>
                <a:pt x="1261584" y="1613053"/>
                <a:pt x="1252825" y="1580787"/>
                <a:pt x="1206500" y="1511300"/>
              </a:cubicBezTo>
              <a:cubicBezTo>
                <a:pt x="1198033" y="1498600"/>
                <a:pt x="1187299" y="1487148"/>
                <a:pt x="1181100" y="1473200"/>
              </a:cubicBezTo>
              <a:cubicBezTo>
                <a:pt x="1120647" y="1337180"/>
                <a:pt x="1187783" y="1445125"/>
                <a:pt x="1130300" y="1358900"/>
              </a:cubicBezTo>
              <a:cubicBezTo>
                <a:pt x="1119745" y="1316680"/>
                <a:pt x="1109868" y="1271654"/>
                <a:pt x="1092200" y="1231900"/>
              </a:cubicBezTo>
              <a:cubicBezTo>
                <a:pt x="1086001" y="1217952"/>
                <a:pt x="1072999" y="1207748"/>
                <a:pt x="1066800" y="1193800"/>
              </a:cubicBezTo>
              <a:cubicBezTo>
                <a:pt x="1055926" y="1169334"/>
                <a:pt x="1049867" y="1143000"/>
                <a:pt x="1041400" y="1117600"/>
              </a:cubicBezTo>
              <a:lnTo>
                <a:pt x="1028700" y="1079500"/>
              </a:lnTo>
              <a:cubicBezTo>
                <a:pt x="1024467" y="1066800"/>
                <a:pt x="1023426" y="1052539"/>
                <a:pt x="1016000" y="1041400"/>
              </a:cubicBezTo>
              <a:cubicBezTo>
                <a:pt x="1007533" y="1028700"/>
                <a:pt x="997426" y="1016952"/>
                <a:pt x="990600" y="1003300"/>
              </a:cubicBezTo>
              <a:cubicBezTo>
                <a:pt x="900542" y="823183"/>
                <a:pt x="1007458" y="1022608"/>
                <a:pt x="952500" y="901700"/>
              </a:cubicBezTo>
              <a:cubicBezTo>
                <a:pt x="936832" y="867230"/>
                <a:pt x="913674" y="836021"/>
                <a:pt x="901700" y="800100"/>
              </a:cubicBezTo>
              <a:cubicBezTo>
                <a:pt x="897467" y="787400"/>
                <a:pt x="894987" y="773974"/>
                <a:pt x="889000" y="762000"/>
              </a:cubicBezTo>
              <a:cubicBezTo>
                <a:pt x="882174" y="748348"/>
                <a:pt x="869799" y="737848"/>
                <a:pt x="863600" y="723900"/>
              </a:cubicBezTo>
              <a:cubicBezTo>
                <a:pt x="852726" y="699434"/>
                <a:pt x="846667" y="673100"/>
                <a:pt x="838200" y="647700"/>
              </a:cubicBezTo>
              <a:cubicBezTo>
                <a:pt x="833967" y="635000"/>
                <a:pt x="827701" y="622805"/>
                <a:pt x="825500" y="609600"/>
              </a:cubicBezTo>
              <a:cubicBezTo>
                <a:pt x="816309" y="554457"/>
                <a:pt x="811933" y="523150"/>
                <a:pt x="800100" y="469900"/>
              </a:cubicBezTo>
              <a:cubicBezTo>
                <a:pt x="796314" y="452861"/>
                <a:pt x="794113" y="435212"/>
                <a:pt x="787400" y="419100"/>
              </a:cubicBezTo>
              <a:cubicBezTo>
                <a:pt x="772837" y="384149"/>
                <a:pt x="753533" y="351367"/>
                <a:pt x="736600" y="317500"/>
              </a:cubicBezTo>
              <a:lnTo>
                <a:pt x="711200" y="266700"/>
              </a:lnTo>
              <a:lnTo>
                <a:pt x="685800" y="215900"/>
              </a:lnTo>
              <a:cubicBezTo>
                <a:pt x="677333" y="198967"/>
                <a:pt x="671759" y="180246"/>
                <a:pt x="660400" y="165100"/>
              </a:cubicBezTo>
              <a:cubicBezTo>
                <a:pt x="647700" y="148167"/>
                <a:pt x="636460" y="130033"/>
                <a:pt x="622300" y="114300"/>
              </a:cubicBezTo>
              <a:cubicBezTo>
                <a:pt x="598270" y="87600"/>
                <a:pt x="571500" y="63500"/>
                <a:pt x="546100" y="38100"/>
              </a:cubicBezTo>
              <a:lnTo>
                <a:pt x="508000" y="0"/>
              </a:lnTo>
              <a:lnTo>
                <a:pt x="393700" y="38100"/>
              </a:lnTo>
              <a:cubicBezTo>
                <a:pt x="381000" y="42333"/>
                <a:pt x="368805" y="48599"/>
                <a:pt x="355600" y="50800"/>
              </a:cubicBezTo>
              <a:cubicBezTo>
                <a:pt x="220791" y="73268"/>
                <a:pt x="305085" y="61665"/>
                <a:pt x="101600" y="76200"/>
              </a:cubicBezTo>
              <a:cubicBezTo>
                <a:pt x="76200" y="84667"/>
                <a:pt x="33867" y="76200"/>
                <a:pt x="25400" y="101600"/>
              </a:cubicBezTo>
              <a:lnTo>
                <a:pt x="0" y="177800"/>
              </a:lnTo>
              <a:cubicBezTo>
                <a:pt x="4233" y="190500"/>
                <a:pt x="9022" y="203028"/>
                <a:pt x="12700" y="215900"/>
              </a:cubicBezTo>
              <a:cubicBezTo>
                <a:pt x="29682" y="275338"/>
                <a:pt x="12087" y="253387"/>
                <a:pt x="38100" y="279400"/>
              </a:cubicBezTo>
              <a:lnTo>
                <a:pt x="50800" y="304800"/>
              </a:lnTo>
              <a:lnTo>
                <a:pt x="76200" y="304800"/>
              </a:lnTo>
              <a:lnTo>
                <a:pt x="50800" y="292100"/>
              </a:lnTo>
            </a:path>
          </a:pathLst>
        </a:custGeom>
        <a:solidFill>
          <a:srgbClr val="FFC000"/>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368300</xdr:colOff>
      <xdr:row>17</xdr:row>
      <xdr:rowOff>88556</xdr:rowOff>
    </xdr:from>
    <xdr:to>
      <xdr:col>17</xdr:col>
      <xdr:colOff>127145</xdr:colOff>
      <xdr:row>29</xdr:row>
      <xdr:rowOff>38100</xdr:rowOff>
    </xdr:to>
    <xdr:cxnSp macro="">
      <xdr:nvCxnSpPr>
        <xdr:cNvPr id="4" name="Straight Arrow Connector 3">
          <a:extLst>
            <a:ext uri="{FF2B5EF4-FFF2-40B4-BE49-F238E27FC236}">
              <a16:creationId xmlns:a16="http://schemas.microsoft.com/office/drawing/2014/main" id="{CCF948F4-E62D-054B-A94B-DF06F61A101E}"/>
            </a:ext>
          </a:extLst>
        </xdr:cNvPr>
        <xdr:cNvCxnSpPr>
          <a:endCxn id="2" idx="24"/>
        </xdr:cNvCxnSpPr>
      </xdr:nvCxnSpPr>
      <xdr:spPr>
        <a:xfrm flipV="1">
          <a:off x="9448800" y="3542956"/>
          <a:ext cx="4711845" cy="2387944"/>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317500</xdr:colOff>
      <xdr:row>2</xdr:row>
      <xdr:rowOff>12700</xdr:rowOff>
    </xdr:from>
    <xdr:to>
      <xdr:col>20</xdr:col>
      <xdr:colOff>797880</xdr:colOff>
      <xdr:row>42</xdr:row>
      <xdr:rowOff>119010</xdr:rowOff>
    </xdr:to>
    <xdr:cxnSp macro="">
      <xdr:nvCxnSpPr>
        <xdr:cNvPr id="6" name="Straight Connector 5">
          <a:extLst>
            <a:ext uri="{FF2B5EF4-FFF2-40B4-BE49-F238E27FC236}">
              <a16:creationId xmlns:a16="http://schemas.microsoft.com/office/drawing/2014/main" id="{D5B1B7AF-0456-6249-897B-95B7BA96C6C0}"/>
            </a:ext>
          </a:extLst>
        </xdr:cNvPr>
        <xdr:cNvCxnSpPr>
          <a:endCxn id="2" idx="80"/>
        </xdr:cNvCxnSpPr>
      </xdr:nvCxnSpPr>
      <xdr:spPr>
        <a:xfrm>
          <a:off x="13525500" y="419100"/>
          <a:ext cx="3782380" cy="8234310"/>
        </a:xfrm>
        <a:prstGeom prst="line">
          <a:avLst/>
        </a:prstGeom>
        <a:ln w="381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127145</xdr:colOff>
      <xdr:row>16</xdr:row>
      <xdr:rowOff>0</xdr:rowOff>
    </xdr:from>
    <xdr:to>
      <xdr:col>17</xdr:col>
      <xdr:colOff>774700</xdr:colOff>
      <xdr:row>17</xdr:row>
      <xdr:rowOff>88556</xdr:rowOff>
    </xdr:to>
    <xdr:cxnSp macro="">
      <xdr:nvCxnSpPr>
        <xdr:cNvPr id="8" name="Straight Connector 7">
          <a:extLst>
            <a:ext uri="{FF2B5EF4-FFF2-40B4-BE49-F238E27FC236}">
              <a16:creationId xmlns:a16="http://schemas.microsoft.com/office/drawing/2014/main" id="{A2EE0971-7927-5B49-896E-0E300BAC524B}"/>
            </a:ext>
          </a:extLst>
        </xdr:cNvPr>
        <xdr:cNvCxnSpPr>
          <a:stCxn id="2" idx="24"/>
        </xdr:cNvCxnSpPr>
      </xdr:nvCxnSpPr>
      <xdr:spPr>
        <a:xfrm flipV="1">
          <a:off x="14160645" y="3251200"/>
          <a:ext cx="647555" cy="291756"/>
        </a:xfrm>
        <a:prstGeom prst="line">
          <a:avLst/>
        </a:prstGeom>
        <a:ln w="3810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431800</xdr:colOff>
      <xdr:row>26</xdr:row>
      <xdr:rowOff>114300</xdr:rowOff>
    </xdr:from>
    <xdr:to>
      <xdr:col>19</xdr:col>
      <xdr:colOff>127000</xdr:colOff>
      <xdr:row>29</xdr:row>
      <xdr:rowOff>25400</xdr:rowOff>
    </xdr:to>
    <xdr:cxnSp macro="">
      <xdr:nvCxnSpPr>
        <xdr:cNvPr id="9" name="Straight Arrow Connector 8">
          <a:extLst>
            <a:ext uri="{FF2B5EF4-FFF2-40B4-BE49-F238E27FC236}">
              <a16:creationId xmlns:a16="http://schemas.microsoft.com/office/drawing/2014/main" id="{65F5F5A6-39D3-D646-9A2D-AAC4589C58F6}"/>
            </a:ext>
          </a:extLst>
        </xdr:cNvPr>
        <xdr:cNvCxnSpPr/>
      </xdr:nvCxnSpPr>
      <xdr:spPr>
        <a:xfrm flipV="1">
          <a:off x="9512300" y="5397500"/>
          <a:ext cx="6299200" cy="52070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431800</xdr:colOff>
      <xdr:row>29</xdr:row>
      <xdr:rowOff>38100</xdr:rowOff>
    </xdr:from>
    <xdr:to>
      <xdr:col>18</xdr:col>
      <xdr:colOff>152400</xdr:colOff>
      <xdr:row>29</xdr:row>
      <xdr:rowOff>50800</xdr:rowOff>
    </xdr:to>
    <xdr:cxnSp macro="">
      <xdr:nvCxnSpPr>
        <xdr:cNvPr id="13" name="Straight Arrow Connector 12">
          <a:extLst>
            <a:ext uri="{FF2B5EF4-FFF2-40B4-BE49-F238E27FC236}">
              <a16:creationId xmlns:a16="http://schemas.microsoft.com/office/drawing/2014/main" id="{33A2A4D3-59CD-D84B-961F-71A969E2F382}"/>
            </a:ext>
          </a:extLst>
        </xdr:cNvPr>
        <xdr:cNvCxnSpPr/>
      </xdr:nvCxnSpPr>
      <xdr:spPr>
        <a:xfrm flipV="1">
          <a:off x="9512300" y="5930900"/>
          <a:ext cx="5499100" cy="1270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50800</xdr:colOff>
      <xdr:row>17</xdr:row>
      <xdr:rowOff>88900</xdr:rowOff>
    </xdr:from>
    <xdr:to>
      <xdr:col>18</xdr:col>
      <xdr:colOff>114300</xdr:colOff>
      <xdr:row>29</xdr:row>
      <xdr:rowOff>12700</xdr:rowOff>
    </xdr:to>
    <xdr:cxnSp macro="">
      <xdr:nvCxnSpPr>
        <xdr:cNvPr id="17" name="Straight Connector 16">
          <a:extLst>
            <a:ext uri="{FF2B5EF4-FFF2-40B4-BE49-F238E27FC236}">
              <a16:creationId xmlns:a16="http://schemas.microsoft.com/office/drawing/2014/main" id="{90F87FD7-4020-EC45-8718-24856AFC2042}"/>
            </a:ext>
          </a:extLst>
        </xdr:cNvPr>
        <xdr:cNvCxnSpPr/>
      </xdr:nvCxnSpPr>
      <xdr:spPr>
        <a:xfrm>
          <a:off x="14084300" y="3543300"/>
          <a:ext cx="889000" cy="2425700"/>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762000</xdr:colOff>
      <xdr:row>26</xdr:row>
      <xdr:rowOff>107950</xdr:rowOff>
    </xdr:from>
    <xdr:ext cx="302775" cy="281808"/>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75C7DE69-6A6F-544D-B0FC-90588125C4C5}"/>
                </a:ext>
              </a:extLst>
            </xdr:cNvPr>
            <xdr:cNvSpPr txBox="1"/>
          </xdr:nvSpPr>
          <xdr:spPr>
            <a:xfrm>
              <a:off x="10668000" y="53911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0" name="TextBox 19">
              <a:extLst>
                <a:ext uri="{FF2B5EF4-FFF2-40B4-BE49-F238E27FC236}">
                  <a16:creationId xmlns:a16="http://schemas.microsoft.com/office/drawing/2014/main" id="{75C7DE69-6A6F-544D-B0FC-90588125C4C5}"/>
                </a:ext>
              </a:extLst>
            </xdr:cNvPr>
            <xdr:cNvSpPr txBox="1"/>
          </xdr:nvSpPr>
          <xdr:spPr>
            <a:xfrm>
              <a:off x="10668000" y="53911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12</xdr:col>
      <xdr:colOff>749300</xdr:colOff>
      <xdr:row>24</xdr:row>
      <xdr:rowOff>76200</xdr:rowOff>
    </xdr:from>
    <xdr:to>
      <xdr:col>13</xdr:col>
      <xdr:colOff>431800</xdr:colOff>
      <xdr:row>34</xdr:row>
      <xdr:rowOff>177800</xdr:rowOff>
    </xdr:to>
    <xdr:sp macro="" textlink="">
      <xdr:nvSpPr>
        <xdr:cNvPr id="21" name="Arc 20">
          <a:extLst>
            <a:ext uri="{FF2B5EF4-FFF2-40B4-BE49-F238E27FC236}">
              <a16:creationId xmlns:a16="http://schemas.microsoft.com/office/drawing/2014/main" id="{765CC278-4A27-A04E-A242-6452C52F966D}"/>
            </a:ext>
          </a:extLst>
        </xdr:cNvPr>
        <xdr:cNvSpPr/>
      </xdr:nvSpPr>
      <xdr:spPr>
        <a:xfrm>
          <a:off x="10655300" y="4953000"/>
          <a:ext cx="508000" cy="2133600"/>
        </a:xfrm>
        <a:prstGeom prst="arc">
          <a:avLst>
            <a:gd name="adj1" fmla="val 16767681"/>
            <a:gd name="adj2" fmla="val 1918523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15</xdr:col>
      <xdr:colOff>342900</xdr:colOff>
      <xdr:row>27</xdr:row>
      <xdr:rowOff>146050</xdr:rowOff>
    </xdr:from>
    <xdr:ext cx="269176" cy="250453"/>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C8A9E3F5-BC2C-F84D-9800-45F6B38D95A6}"/>
                </a:ext>
              </a:extLst>
            </xdr:cNvPr>
            <xdr:cNvSpPr txBox="1"/>
          </xdr:nvSpPr>
          <xdr:spPr>
            <a:xfrm>
              <a:off x="12725400" y="56324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22" name="TextBox 21">
              <a:extLst>
                <a:ext uri="{FF2B5EF4-FFF2-40B4-BE49-F238E27FC236}">
                  <a16:creationId xmlns:a16="http://schemas.microsoft.com/office/drawing/2014/main" id="{C8A9E3F5-BC2C-F84D-9800-45F6B38D95A6}"/>
                </a:ext>
              </a:extLst>
            </xdr:cNvPr>
            <xdr:cNvSpPr txBox="1"/>
          </xdr:nvSpPr>
          <xdr:spPr>
            <a:xfrm>
              <a:off x="12725400" y="56324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twoCellAnchor>
    <xdr:from>
      <xdr:col>15</xdr:col>
      <xdr:colOff>279400</xdr:colOff>
      <xdr:row>26</xdr:row>
      <xdr:rowOff>63500</xdr:rowOff>
    </xdr:from>
    <xdr:to>
      <xdr:col>15</xdr:col>
      <xdr:colOff>800100</xdr:colOff>
      <xdr:row>32</xdr:row>
      <xdr:rowOff>152400</xdr:rowOff>
    </xdr:to>
    <xdr:sp macro="" textlink="">
      <xdr:nvSpPr>
        <xdr:cNvPr id="23" name="Arc 22">
          <a:extLst>
            <a:ext uri="{FF2B5EF4-FFF2-40B4-BE49-F238E27FC236}">
              <a16:creationId xmlns:a16="http://schemas.microsoft.com/office/drawing/2014/main" id="{87A67A91-9130-6F45-9064-3BEBC579BBF6}"/>
            </a:ext>
          </a:extLst>
        </xdr:cNvPr>
        <xdr:cNvSpPr/>
      </xdr:nvSpPr>
      <xdr:spPr>
        <a:xfrm>
          <a:off x="12661900" y="5346700"/>
          <a:ext cx="520700" cy="1308100"/>
        </a:xfrm>
        <a:prstGeom prst="arc">
          <a:avLst>
            <a:gd name="adj1" fmla="val 18054429"/>
            <a:gd name="adj2" fmla="val 2063854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13</xdr:col>
      <xdr:colOff>533400</xdr:colOff>
      <xdr:row>25</xdr:row>
      <xdr:rowOff>57150</xdr:rowOff>
    </xdr:from>
    <xdr:ext cx="304800" cy="250453"/>
    <mc:AlternateContent xmlns:mc="http://schemas.openxmlformats.org/markup-compatibility/2006" xmlns:a14="http://schemas.microsoft.com/office/drawing/2010/main">
      <mc:Choice Requires="a14">
        <xdr:sp macro="" textlink="">
          <xdr:nvSpPr>
            <xdr:cNvPr id="24" name="TextBox 23">
              <a:extLst>
                <a:ext uri="{FF2B5EF4-FFF2-40B4-BE49-F238E27FC236}">
                  <a16:creationId xmlns:a16="http://schemas.microsoft.com/office/drawing/2014/main" id="{710B2284-424D-804A-81A8-3967B9F1F417}"/>
                </a:ext>
              </a:extLst>
            </xdr:cNvPr>
            <xdr:cNvSpPr txBox="1"/>
          </xdr:nvSpPr>
          <xdr:spPr>
            <a:xfrm>
              <a:off x="11264900" y="513715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24" name="TextBox 23">
              <a:extLst>
                <a:ext uri="{FF2B5EF4-FFF2-40B4-BE49-F238E27FC236}">
                  <a16:creationId xmlns:a16="http://schemas.microsoft.com/office/drawing/2014/main" id="{710B2284-424D-804A-81A8-3967B9F1F417}"/>
                </a:ext>
              </a:extLst>
            </xdr:cNvPr>
            <xdr:cNvSpPr txBox="1"/>
          </xdr:nvSpPr>
          <xdr:spPr>
            <a:xfrm>
              <a:off x="11264900" y="513715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13</xdr:col>
      <xdr:colOff>571500</xdr:colOff>
      <xdr:row>23</xdr:row>
      <xdr:rowOff>177800</xdr:rowOff>
    </xdr:from>
    <xdr:to>
      <xdr:col>14</xdr:col>
      <xdr:colOff>254000</xdr:colOff>
      <xdr:row>30</xdr:row>
      <xdr:rowOff>25400</xdr:rowOff>
    </xdr:to>
    <xdr:sp macro="" textlink="">
      <xdr:nvSpPr>
        <xdr:cNvPr id="25" name="Arc 24">
          <a:extLst>
            <a:ext uri="{FF2B5EF4-FFF2-40B4-BE49-F238E27FC236}">
              <a16:creationId xmlns:a16="http://schemas.microsoft.com/office/drawing/2014/main" id="{974A16DB-83CE-5E4E-AFBA-9DFAF8445E88}"/>
            </a:ext>
          </a:extLst>
        </xdr:cNvPr>
        <xdr:cNvSpPr/>
      </xdr:nvSpPr>
      <xdr:spPr>
        <a:xfrm>
          <a:off x="11303000" y="4851400"/>
          <a:ext cx="508000" cy="1270000"/>
        </a:xfrm>
        <a:prstGeom prst="arc">
          <a:avLst>
            <a:gd name="adj1" fmla="val 16018486"/>
            <a:gd name="adj2" fmla="val 406899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15</xdr:col>
      <xdr:colOff>736600</xdr:colOff>
      <xdr:row>24</xdr:row>
      <xdr:rowOff>158366</xdr:rowOff>
    </xdr:from>
    <xdr:to>
      <xdr:col>18</xdr:col>
      <xdr:colOff>137976</xdr:colOff>
      <xdr:row>27</xdr:row>
      <xdr:rowOff>199586</xdr:rowOff>
    </xdr:to>
    <xdr:sp macro="" textlink="">
      <xdr:nvSpPr>
        <xdr:cNvPr id="26" name="Arc 25">
          <a:extLst>
            <a:ext uri="{FF2B5EF4-FFF2-40B4-BE49-F238E27FC236}">
              <a16:creationId xmlns:a16="http://schemas.microsoft.com/office/drawing/2014/main" id="{6B1AD191-B842-FC41-8841-E02A99F984B3}"/>
            </a:ext>
          </a:extLst>
        </xdr:cNvPr>
        <xdr:cNvSpPr/>
      </xdr:nvSpPr>
      <xdr:spPr>
        <a:xfrm rot="14212560">
          <a:off x="13732628" y="4421638"/>
          <a:ext cx="650820" cy="1877876"/>
        </a:xfrm>
        <a:prstGeom prst="arc">
          <a:avLst>
            <a:gd name="adj1" fmla="val 17113765"/>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15</xdr:col>
      <xdr:colOff>238148</xdr:colOff>
      <xdr:row>16</xdr:row>
      <xdr:rowOff>149784</xdr:rowOff>
    </xdr:from>
    <xdr:to>
      <xdr:col>17</xdr:col>
      <xdr:colOff>738227</xdr:colOff>
      <xdr:row>20</xdr:row>
      <xdr:rowOff>92225</xdr:rowOff>
    </xdr:to>
    <xdr:sp macro="" textlink="">
      <xdr:nvSpPr>
        <xdr:cNvPr id="27" name="Arc 26">
          <a:extLst>
            <a:ext uri="{FF2B5EF4-FFF2-40B4-BE49-F238E27FC236}">
              <a16:creationId xmlns:a16="http://schemas.microsoft.com/office/drawing/2014/main" id="{B643E19F-8504-D542-A3CF-7B2023EE7B06}"/>
            </a:ext>
          </a:extLst>
        </xdr:cNvPr>
        <xdr:cNvSpPr/>
      </xdr:nvSpPr>
      <xdr:spPr>
        <a:xfrm rot="8041326">
          <a:off x="13318567" y="2703065"/>
          <a:ext cx="755241" cy="2151079"/>
        </a:xfrm>
        <a:prstGeom prst="arc">
          <a:avLst>
            <a:gd name="adj1" fmla="val 16187026"/>
            <a:gd name="adj2" fmla="val 85160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16</xdr:col>
      <xdr:colOff>556868</xdr:colOff>
      <xdr:row>19</xdr:row>
      <xdr:rowOff>28364</xdr:rowOff>
    </xdr:from>
    <xdr:ext cx="302775" cy="281808"/>
    <mc:AlternateContent xmlns:mc="http://schemas.openxmlformats.org/markup-compatibility/2006" xmlns:a14="http://schemas.microsoft.com/office/drawing/2010/main">
      <mc:Choice Requires="a14">
        <xdr:sp macro="" textlink="">
          <xdr:nvSpPr>
            <xdr:cNvPr id="28" name="TextBox 27">
              <a:extLst>
                <a:ext uri="{FF2B5EF4-FFF2-40B4-BE49-F238E27FC236}">
                  <a16:creationId xmlns:a16="http://schemas.microsoft.com/office/drawing/2014/main" id="{27F250CA-ACF8-D24A-84D0-06C9241AAF82}"/>
                </a:ext>
              </a:extLst>
            </xdr:cNvPr>
            <xdr:cNvSpPr txBox="1"/>
          </xdr:nvSpPr>
          <xdr:spPr>
            <a:xfrm>
              <a:off x="13764868" y="38891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8" name="TextBox 27">
              <a:extLst>
                <a:ext uri="{FF2B5EF4-FFF2-40B4-BE49-F238E27FC236}">
                  <a16:creationId xmlns:a16="http://schemas.microsoft.com/office/drawing/2014/main" id="{27F250CA-ACF8-D24A-84D0-06C9241AAF82}"/>
                </a:ext>
              </a:extLst>
            </xdr:cNvPr>
            <xdr:cNvSpPr txBox="1"/>
          </xdr:nvSpPr>
          <xdr:spPr>
            <a:xfrm>
              <a:off x="13764868" y="38891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17</xdr:col>
      <xdr:colOff>175868</xdr:colOff>
      <xdr:row>25</xdr:row>
      <xdr:rowOff>2964</xdr:rowOff>
    </xdr:from>
    <xdr:ext cx="302775" cy="281808"/>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D59CEEF4-E4F8-C340-968F-5A9F04220F3E}"/>
                </a:ext>
              </a:extLst>
            </xdr:cNvPr>
            <xdr:cNvSpPr txBox="1"/>
          </xdr:nvSpPr>
          <xdr:spPr>
            <a:xfrm>
              <a:off x="14209368" y="50829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29" name="TextBox 28">
              <a:extLst>
                <a:ext uri="{FF2B5EF4-FFF2-40B4-BE49-F238E27FC236}">
                  <a16:creationId xmlns:a16="http://schemas.microsoft.com/office/drawing/2014/main" id="{D59CEEF4-E4F8-C340-968F-5A9F04220F3E}"/>
                </a:ext>
              </a:extLst>
            </xdr:cNvPr>
            <xdr:cNvSpPr txBox="1"/>
          </xdr:nvSpPr>
          <xdr:spPr>
            <a:xfrm>
              <a:off x="14209368" y="50829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twoCellAnchor>
    <xdr:from>
      <xdr:col>18</xdr:col>
      <xdr:colOff>113117</xdr:colOff>
      <xdr:row>26</xdr:row>
      <xdr:rowOff>152400</xdr:rowOff>
    </xdr:from>
    <xdr:to>
      <xdr:col>19</xdr:col>
      <xdr:colOff>114300</xdr:colOff>
      <xdr:row>28</xdr:row>
      <xdr:rowOff>162560</xdr:rowOff>
    </xdr:to>
    <xdr:cxnSp macro="">
      <xdr:nvCxnSpPr>
        <xdr:cNvPr id="31" name="Straight Connector 30">
          <a:extLst>
            <a:ext uri="{FF2B5EF4-FFF2-40B4-BE49-F238E27FC236}">
              <a16:creationId xmlns:a16="http://schemas.microsoft.com/office/drawing/2014/main" id="{57C1EA04-E64E-C843-AD62-97CA1A642DAA}"/>
            </a:ext>
          </a:extLst>
        </xdr:cNvPr>
        <xdr:cNvCxnSpPr/>
      </xdr:nvCxnSpPr>
      <xdr:spPr>
        <a:xfrm flipV="1">
          <a:off x="14972117" y="5499100"/>
          <a:ext cx="826683" cy="416560"/>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749300</xdr:colOff>
      <xdr:row>26</xdr:row>
      <xdr:rowOff>88900</xdr:rowOff>
    </xdr:from>
    <xdr:to>
      <xdr:col>18</xdr:col>
      <xdr:colOff>50800</xdr:colOff>
      <xdr:row>27</xdr:row>
      <xdr:rowOff>50800</xdr:rowOff>
    </xdr:to>
    <xdr:sp macro="" textlink="">
      <xdr:nvSpPr>
        <xdr:cNvPr id="32" name="Oval 31">
          <a:extLst>
            <a:ext uri="{FF2B5EF4-FFF2-40B4-BE49-F238E27FC236}">
              <a16:creationId xmlns:a16="http://schemas.microsoft.com/office/drawing/2014/main" id="{178CCD33-80DD-B44E-8A14-A8A0F473F2F9}"/>
            </a:ext>
          </a:extLst>
        </xdr:cNvPr>
        <xdr:cNvSpPr/>
      </xdr:nvSpPr>
      <xdr:spPr>
        <a:xfrm>
          <a:off x="14782800" y="53721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18</xdr:col>
      <xdr:colOff>787400</xdr:colOff>
      <xdr:row>24</xdr:row>
      <xdr:rowOff>152400</xdr:rowOff>
    </xdr:from>
    <xdr:to>
      <xdr:col>19</xdr:col>
      <xdr:colOff>88900</xdr:colOff>
      <xdr:row>25</xdr:row>
      <xdr:rowOff>114300</xdr:rowOff>
    </xdr:to>
    <xdr:sp macro="" textlink="">
      <xdr:nvSpPr>
        <xdr:cNvPr id="33" name="Oval 32">
          <a:extLst>
            <a:ext uri="{FF2B5EF4-FFF2-40B4-BE49-F238E27FC236}">
              <a16:creationId xmlns:a16="http://schemas.microsoft.com/office/drawing/2014/main" id="{F933842E-5B5A-5749-8B30-DAC5E351B53A}"/>
            </a:ext>
          </a:extLst>
        </xdr:cNvPr>
        <xdr:cNvSpPr/>
      </xdr:nvSpPr>
      <xdr:spPr>
        <a:xfrm>
          <a:off x="15646400" y="5029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17</xdr:col>
      <xdr:colOff>749300</xdr:colOff>
      <xdr:row>15</xdr:row>
      <xdr:rowOff>88900</xdr:rowOff>
    </xdr:from>
    <xdr:to>
      <xdr:col>18</xdr:col>
      <xdr:colOff>50800</xdr:colOff>
      <xdr:row>16</xdr:row>
      <xdr:rowOff>50800</xdr:rowOff>
    </xdr:to>
    <xdr:sp macro="" textlink="">
      <xdr:nvSpPr>
        <xdr:cNvPr id="34" name="Oval 33">
          <a:extLst>
            <a:ext uri="{FF2B5EF4-FFF2-40B4-BE49-F238E27FC236}">
              <a16:creationId xmlns:a16="http://schemas.microsoft.com/office/drawing/2014/main" id="{2302A94C-F6F2-4F40-9B6B-958FEE6B473C}"/>
            </a:ext>
          </a:extLst>
        </xdr:cNvPr>
        <xdr:cNvSpPr/>
      </xdr:nvSpPr>
      <xdr:spPr>
        <a:xfrm>
          <a:off x="14782800" y="31369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63500</xdr:colOff>
      <xdr:row>26</xdr:row>
      <xdr:rowOff>63500</xdr:rowOff>
    </xdr:from>
    <xdr:to>
      <xdr:col>19</xdr:col>
      <xdr:colOff>190500</xdr:colOff>
      <xdr:row>27</xdr:row>
      <xdr:rowOff>25400</xdr:rowOff>
    </xdr:to>
    <xdr:sp macro="" textlink="">
      <xdr:nvSpPr>
        <xdr:cNvPr id="35" name="Oval 34">
          <a:extLst>
            <a:ext uri="{FF2B5EF4-FFF2-40B4-BE49-F238E27FC236}">
              <a16:creationId xmlns:a16="http://schemas.microsoft.com/office/drawing/2014/main" id="{542A9699-C8F6-1046-BDD6-D72756D17EDA}"/>
            </a:ext>
          </a:extLst>
        </xdr:cNvPr>
        <xdr:cNvSpPr/>
      </xdr:nvSpPr>
      <xdr:spPr>
        <a:xfrm>
          <a:off x="15748000" y="53467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17</xdr:col>
      <xdr:colOff>0</xdr:colOff>
      <xdr:row>17</xdr:row>
      <xdr:rowOff>0</xdr:rowOff>
    </xdr:from>
    <xdr:to>
      <xdr:col>17</xdr:col>
      <xdr:colOff>127000</xdr:colOff>
      <xdr:row>17</xdr:row>
      <xdr:rowOff>165100</xdr:rowOff>
    </xdr:to>
    <xdr:sp macro="" textlink="">
      <xdr:nvSpPr>
        <xdr:cNvPr id="36" name="Oval 35">
          <a:extLst>
            <a:ext uri="{FF2B5EF4-FFF2-40B4-BE49-F238E27FC236}">
              <a16:creationId xmlns:a16="http://schemas.microsoft.com/office/drawing/2014/main" id="{B05D0944-3C60-2B43-B9E7-5E1CC7F372A0}"/>
            </a:ext>
          </a:extLst>
        </xdr:cNvPr>
        <xdr:cNvSpPr/>
      </xdr:nvSpPr>
      <xdr:spPr>
        <a:xfrm>
          <a:off x="14033500" y="34544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18</xdr:col>
      <xdr:colOff>228600</xdr:colOff>
      <xdr:row>21</xdr:row>
      <xdr:rowOff>101600</xdr:rowOff>
    </xdr:from>
    <xdr:to>
      <xdr:col>21</xdr:col>
      <xdr:colOff>50800</xdr:colOff>
      <xdr:row>27</xdr:row>
      <xdr:rowOff>63500</xdr:rowOff>
    </xdr:to>
    <xdr:cxnSp macro="">
      <xdr:nvCxnSpPr>
        <xdr:cNvPr id="38" name="Curved Connector 37">
          <a:extLst>
            <a:ext uri="{FF2B5EF4-FFF2-40B4-BE49-F238E27FC236}">
              <a16:creationId xmlns:a16="http://schemas.microsoft.com/office/drawing/2014/main" id="{63CA705A-8213-9C4F-9BC8-EE5ED14CCACC}"/>
            </a:ext>
          </a:extLst>
        </xdr:cNvPr>
        <xdr:cNvCxnSpPr/>
      </xdr:nvCxnSpPr>
      <xdr:spPr>
        <a:xfrm rot="10800000" flipV="1">
          <a:off x="15087600" y="4368800"/>
          <a:ext cx="2298700" cy="1244600"/>
        </a:xfrm>
        <a:prstGeom prst="curvedConnector3">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393700</xdr:colOff>
      <xdr:row>20</xdr:row>
      <xdr:rowOff>0</xdr:rowOff>
    </xdr:from>
    <xdr:ext cx="302198" cy="281808"/>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33B0FD22-071A-724A-9349-6998039105F7}"/>
                </a:ext>
              </a:extLst>
            </xdr:cNvPr>
            <xdr:cNvSpPr txBox="1"/>
          </xdr:nvSpPr>
          <xdr:spPr>
            <a:xfrm>
              <a:off x="17729200" y="40640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39" name="TextBox 38">
              <a:extLst>
                <a:ext uri="{FF2B5EF4-FFF2-40B4-BE49-F238E27FC236}">
                  <a16:creationId xmlns:a16="http://schemas.microsoft.com/office/drawing/2014/main" id="{33B0FD22-071A-724A-9349-6998039105F7}"/>
                </a:ext>
              </a:extLst>
            </xdr:cNvPr>
            <xdr:cNvSpPr txBox="1"/>
          </xdr:nvSpPr>
          <xdr:spPr>
            <a:xfrm>
              <a:off x="17729200" y="40640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17</xdr:col>
      <xdr:colOff>190500</xdr:colOff>
      <xdr:row>14</xdr:row>
      <xdr:rowOff>177800</xdr:rowOff>
    </xdr:from>
    <xdr:ext cx="286297" cy="281808"/>
    <mc:AlternateContent xmlns:mc="http://schemas.openxmlformats.org/markup-compatibility/2006" xmlns:a14="http://schemas.microsoft.com/office/drawing/2010/main">
      <mc:Choice Requires="a14">
        <xdr:sp macro="" textlink="">
          <xdr:nvSpPr>
            <xdr:cNvPr id="40" name="TextBox 39">
              <a:extLst>
                <a:ext uri="{FF2B5EF4-FFF2-40B4-BE49-F238E27FC236}">
                  <a16:creationId xmlns:a16="http://schemas.microsoft.com/office/drawing/2014/main" id="{C45E1CBB-3CAB-FF4F-BB89-2AB0B3C3E482}"/>
                </a:ext>
              </a:extLst>
            </xdr:cNvPr>
            <xdr:cNvSpPr txBox="1"/>
          </xdr:nvSpPr>
          <xdr:spPr>
            <a:xfrm>
              <a:off x="14224000" y="30226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0" name="TextBox 39">
              <a:extLst>
                <a:ext uri="{FF2B5EF4-FFF2-40B4-BE49-F238E27FC236}">
                  <a16:creationId xmlns:a16="http://schemas.microsoft.com/office/drawing/2014/main" id="{C45E1CBB-3CAB-FF4F-BB89-2AB0B3C3E482}"/>
                </a:ext>
              </a:extLst>
            </xdr:cNvPr>
            <xdr:cNvSpPr txBox="1"/>
          </xdr:nvSpPr>
          <xdr:spPr>
            <a:xfrm>
              <a:off x="14224000" y="30226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18</xdr:col>
      <xdr:colOff>508000</xdr:colOff>
      <xdr:row>27</xdr:row>
      <xdr:rowOff>165100</xdr:rowOff>
    </xdr:from>
    <xdr:ext cx="286297" cy="281808"/>
    <mc:AlternateContent xmlns:mc="http://schemas.openxmlformats.org/markup-compatibility/2006" xmlns:a14="http://schemas.microsoft.com/office/drawing/2010/main">
      <mc:Choice Requires="a14">
        <xdr:sp macro="" textlink="">
          <xdr:nvSpPr>
            <xdr:cNvPr id="41" name="TextBox 40">
              <a:extLst>
                <a:ext uri="{FF2B5EF4-FFF2-40B4-BE49-F238E27FC236}">
                  <a16:creationId xmlns:a16="http://schemas.microsoft.com/office/drawing/2014/main" id="{4D431FFC-475C-6D4D-B0FD-135FF7001294}"/>
                </a:ext>
              </a:extLst>
            </xdr:cNvPr>
            <xdr:cNvSpPr txBox="1"/>
          </xdr:nvSpPr>
          <xdr:spPr>
            <a:xfrm>
              <a:off x="15367000" y="57150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41" name="TextBox 40">
              <a:extLst>
                <a:ext uri="{FF2B5EF4-FFF2-40B4-BE49-F238E27FC236}">
                  <a16:creationId xmlns:a16="http://schemas.microsoft.com/office/drawing/2014/main" id="{4D431FFC-475C-6D4D-B0FD-135FF7001294}"/>
                </a:ext>
              </a:extLst>
            </xdr:cNvPr>
            <xdr:cNvSpPr txBox="1"/>
          </xdr:nvSpPr>
          <xdr:spPr>
            <a:xfrm>
              <a:off x="15367000" y="57150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17</xdr:col>
      <xdr:colOff>495300</xdr:colOff>
      <xdr:row>16</xdr:row>
      <xdr:rowOff>127000</xdr:rowOff>
    </xdr:from>
    <xdr:ext cx="248080" cy="281808"/>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64CA369B-BDD5-0D46-BA67-CB9FDFAA9272}"/>
                </a:ext>
              </a:extLst>
            </xdr:cNvPr>
            <xdr:cNvSpPr txBox="1"/>
          </xdr:nvSpPr>
          <xdr:spPr>
            <a:xfrm>
              <a:off x="14528800" y="3378200"/>
              <a:ext cx="24808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2" name="TextBox 41">
              <a:extLst>
                <a:ext uri="{FF2B5EF4-FFF2-40B4-BE49-F238E27FC236}">
                  <a16:creationId xmlns:a16="http://schemas.microsoft.com/office/drawing/2014/main" id="{64CA369B-BDD5-0D46-BA67-CB9FDFAA9272}"/>
                </a:ext>
              </a:extLst>
            </xdr:cNvPr>
            <xdr:cNvSpPr txBox="1"/>
          </xdr:nvSpPr>
          <xdr:spPr>
            <a:xfrm>
              <a:off x="14528800" y="3378200"/>
              <a:ext cx="24808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18</xdr:col>
      <xdr:colOff>279400</xdr:colOff>
      <xdr:row>25</xdr:row>
      <xdr:rowOff>76200</xdr:rowOff>
    </xdr:from>
    <xdr:ext cx="247888" cy="281808"/>
    <mc:AlternateContent xmlns:mc="http://schemas.openxmlformats.org/markup-compatibility/2006" xmlns:a14="http://schemas.microsoft.com/office/drawing/2010/main">
      <mc:Choice Requires="a14">
        <xdr:sp macro="" textlink="">
          <xdr:nvSpPr>
            <xdr:cNvPr id="43" name="TextBox 42">
              <a:extLst>
                <a:ext uri="{FF2B5EF4-FFF2-40B4-BE49-F238E27FC236}">
                  <a16:creationId xmlns:a16="http://schemas.microsoft.com/office/drawing/2014/main" id="{9326FDE0-2F64-5B46-A953-D03EF7279842}"/>
                </a:ext>
              </a:extLst>
            </xdr:cNvPr>
            <xdr:cNvSpPr txBox="1"/>
          </xdr:nvSpPr>
          <xdr:spPr>
            <a:xfrm>
              <a:off x="15138400" y="51562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43" name="TextBox 42">
              <a:extLst>
                <a:ext uri="{FF2B5EF4-FFF2-40B4-BE49-F238E27FC236}">
                  <a16:creationId xmlns:a16="http://schemas.microsoft.com/office/drawing/2014/main" id="{9326FDE0-2F64-5B46-A953-D03EF7279842}"/>
                </a:ext>
              </a:extLst>
            </xdr:cNvPr>
            <xdr:cNvSpPr txBox="1"/>
          </xdr:nvSpPr>
          <xdr:spPr>
            <a:xfrm>
              <a:off x="15138400" y="51562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14</xdr:col>
      <xdr:colOff>165100</xdr:colOff>
      <xdr:row>20</xdr:row>
      <xdr:rowOff>165100</xdr:rowOff>
    </xdr:from>
    <xdr:ext cx="302775" cy="281808"/>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BDAE9BB1-E80D-9943-A08C-6EE97E8563CD}"/>
                </a:ext>
              </a:extLst>
            </xdr:cNvPr>
            <xdr:cNvSpPr txBox="1"/>
          </xdr:nvSpPr>
          <xdr:spPr>
            <a:xfrm>
              <a:off x="11722100" y="4229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4" name="TextBox 43">
              <a:extLst>
                <a:ext uri="{FF2B5EF4-FFF2-40B4-BE49-F238E27FC236}">
                  <a16:creationId xmlns:a16="http://schemas.microsoft.com/office/drawing/2014/main" id="{BDAE9BB1-E80D-9943-A08C-6EE97E8563CD}"/>
                </a:ext>
              </a:extLst>
            </xdr:cNvPr>
            <xdr:cNvSpPr txBox="1"/>
          </xdr:nvSpPr>
          <xdr:spPr>
            <a:xfrm>
              <a:off x="11722100" y="4229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𝑳_𝟏</a:t>
              </a:r>
              <a:endParaRPr lang="en-US" sz="1800" b="1"/>
            </a:p>
          </xdr:txBody>
        </xdr:sp>
      </mc:Fallback>
    </mc:AlternateContent>
    <xdr:clientData/>
  </xdr:oneCellAnchor>
  <xdr:oneCellAnchor>
    <xdr:from>
      <xdr:col>15</xdr:col>
      <xdr:colOff>63500</xdr:colOff>
      <xdr:row>25</xdr:row>
      <xdr:rowOff>177800</xdr:rowOff>
    </xdr:from>
    <xdr:ext cx="302775" cy="281808"/>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416BA8C5-D072-5F47-929C-2606E0D021BC}"/>
                </a:ext>
              </a:extLst>
            </xdr:cNvPr>
            <xdr:cNvSpPr txBox="1"/>
          </xdr:nvSpPr>
          <xdr:spPr>
            <a:xfrm>
              <a:off x="12446000" y="52578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45" name="TextBox 44">
              <a:extLst>
                <a:ext uri="{FF2B5EF4-FFF2-40B4-BE49-F238E27FC236}">
                  <a16:creationId xmlns:a16="http://schemas.microsoft.com/office/drawing/2014/main" id="{416BA8C5-D072-5F47-929C-2606E0D021BC}"/>
                </a:ext>
              </a:extLst>
            </xdr:cNvPr>
            <xdr:cNvSpPr txBox="1"/>
          </xdr:nvSpPr>
          <xdr:spPr>
            <a:xfrm>
              <a:off x="12446000" y="52578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𝑳_𝟐</a:t>
              </a:r>
              <a:endParaRPr lang="en-US" sz="1800" b="1"/>
            </a:p>
          </xdr:txBody>
        </xdr:sp>
      </mc:Fallback>
    </mc:AlternateContent>
    <xdr:clientData/>
  </xdr:oneCellAnchor>
  <xdr:oneCellAnchor>
    <xdr:from>
      <xdr:col>17</xdr:col>
      <xdr:colOff>457200</xdr:colOff>
      <xdr:row>20</xdr:row>
      <xdr:rowOff>127000</xdr:rowOff>
    </xdr:from>
    <xdr:ext cx="302775" cy="281808"/>
    <mc:AlternateContent xmlns:mc="http://schemas.openxmlformats.org/markup-compatibility/2006" xmlns:a14="http://schemas.microsoft.com/office/drawing/2010/main">
      <mc:Choice Requires="a14">
        <xdr:sp macro="" textlink="">
          <xdr:nvSpPr>
            <xdr:cNvPr id="46" name="TextBox 45">
              <a:extLst>
                <a:ext uri="{FF2B5EF4-FFF2-40B4-BE49-F238E27FC236}">
                  <a16:creationId xmlns:a16="http://schemas.microsoft.com/office/drawing/2014/main" id="{AAEEE6D6-2257-6647-AE5F-2F9EC176C75B}"/>
                </a:ext>
              </a:extLst>
            </xdr:cNvPr>
            <xdr:cNvSpPr txBox="1"/>
          </xdr:nvSpPr>
          <xdr:spPr>
            <a:xfrm>
              <a:off x="14490700" y="4191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46" name="TextBox 45">
              <a:extLst>
                <a:ext uri="{FF2B5EF4-FFF2-40B4-BE49-F238E27FC236}">
                  <a16:creationId xmlns:a16="http://schemas.microsoft.com/office/drawing/2014/main" id="{AAEEE6D6-2257-6647-AE5F-2F9EC176C75B}"/>
                </a:ext>
              </a:extLst>
            </xdr:cNvPr>
            <xdr:cNvSpPr txBox="1"/>
          </xdr:nvSpPr>
          <xdr:spPr>
            <a:xfrm>
              <a:off x="14490700" y="4191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oneCellAnchor>
    <xdr:from>
      <xdr:col>18</xdr:col>
      <xdr:colOff>469900</xdr:colOff>
      <xdr:row>19</xdr:row>
      <xdr:rowOff>50800</xdr:rowOff>
    </xdr:from>
    <xdr:ext cx="234102" cy="281808"/>
    <mc:AlternateContent xmlns:mc="http://schemas.openxmlformats.org/markup-compatibility/2006" xmlns:a14="http://schemas.microsoft.com/office/drawing/2010/main">
      <mc:Choice Requires="a14">
        <xdr:sp macro="" textlink="">
          <xdr:nvSpPr>
            <xdr:cNvPr id="47" name="TextBox 46">
              <a:extLst>
                <a:ext uri="{FF2B5EF4-FFF2-40B4-BE49-F238E27FC236}">
                  <a16:creationId xmlns:a16="http://schemas.microsoft.com/office/drawing/2014/main" id="{11E889BC-20E7-E542-B331-32A7B3D88C29}"/>
                </a:ext>
              </a:extLst>
            </xdr:cNvPr>
            <xdr:cNvSpPr txBox="1"/>
          </xdr:nvSpPr>
          <xdr:spPr>
            <a:xfrm>
              <a:off x="15328900" y="39116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47" name="TextBox 46">
              <a:extLst>
                <a:ext uri="{FF2B5EF4-FFF2-40B4-BE49-F238E27FC236}">
                  <a16:creationId xmlns:a16="http://schemas.microsoft.com/office/drawing/2014/main" id="{11E889BC-20E7-E542-B331-32A7B3D88C29}"/>
                </a:ext>
              </a:extLst>
            </xdr:cNvPr>
            <xdr:cNvSpPr txBox="1"/>
          </xdr:nvSpPr>
          <xdr:spPr>
            <a:xfrm>
              <a:off x="15328900" y="39116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23</xdr:col>
      <xdr:colOff>787400</xdr:colOff>
      <xdr:row>0</xdr:row>
      <xdr:rowOff>0</xdr:rowOff>
    </xdr:from>
    <xdr:ext cx="1953548" cy="535724"/>
    <mc:AlternateContent xmlns:mc="http://schemas.openxmlformats.org/markup-compatibility/2006" xmlns:a14="http://schemas.microsoft.com/office/drawing/2010/main">
      <mc:Choice Requires="a14">
        <xdr:sp macro="" textlink="">
          <xdr:nvSpPr>
            <xdr:cNvPr id="48" name="TextBox 47">
              <a:extLst>
                <a:ext uri="{FF2B5EF4-FFF2-40B4-BE49-F238E27FC236}">
                  <a16:creationId xmlns:a16="http://schemas.microsoft.com/office/drawing/2014/main" id="{438DE92E-8AF7-1C4A-872D-2BF550C8D971}"/>
                </a:ext>
              </a:extLst>
            </xdr:cNvPr>
            <xdr:cNvSpPr txBox="1"/>
          </xdr:nvSpPr>
          <xdr:spPr>
            <a:xfrm>
              <a:off x="19773900" y="0"/>
              <a:ext cx="1953548"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𝟏</m:t>
                        </m:r>
                      </m:sub>
                    </m:sSub>
                    <m:r>
                      <a:rPr lang="en-US" sz="1800" b="1" i="1">
                        <a:latin typeface="Cambria Math" panose="02040503050406030204" pitchFamily="18" charset="0"/>
                      </a:rPr>
                      <m:t>=</m:t>
                    </m:r>
                    <m:f>
                      <m:fPr>
                        <m:ctrlPr>
                          <a:rPr lang="en-US" sz="1800" b="1" i="1">
                            <a:latin typeface="Cambria Math" panose="02040503050406030204" pitchFamily="18" charset="0"/>
                          </a:rPr>
                        </m:ctrlPr>
                      </m:fPr>
                      <m:num>
                        <m:sSub>
                          <m:sSubPr>
                            <m:ctrlPr>
                              <a:rPr lang="en-US" sz="1800" b="1" i="1">
                                <a:latin typeface="Cambria Math" panose="02040503050406030204" pitchFamily="18" charset="0"/>
                              </a:rPr>
                            </m:ctrlPr>
                          </m:sSubPr>
                          <m:e>
                            <m:r>
                              <a:rPr lang="en-US" sz="1800" b="1" i="1">
                                <a:latin typeface="Cambria Math" panose="02040503050406030204" pitchFamily="18" charset="0"/>
                              </a:rPr>
                              <m:t>𝑴</m:t>
                            </m:r>
                          </m:e>
                          <m:sub>
                            <m:r>
                              <a:rPr lang="en-US" sz="1800" b="1" i="1">
                                <a:latin typeface="Cambria Math" panose="02040503050406030204" pitchFamily="18" charset="0"/>
                              </a:rPr>
                              <m:t>𝟏</m:t>
                            </m:r>
                          </m:sub>
                        </m:sSub>
                        <m:d>
                          <m:dPr>
                            <m:ctrlPr>
                              <a:rPr lang="en-US" sz="1800" b="1" i="1">
                                <a:latin typeface="Cambria Math" panose="02040503050406030204" pitchFamily="18" charset="0"/>
                              </a:rPr>
                            </m:ctrlPr>
                          </m:dPr>
                          <m:e>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𝟏</m:t>
                                </m:r>
                              </m:sub>
                            </m:sSub>
                            <m:r>
                              <a:rPr lang="en-US" sz="1800" b="1" i="1">
                                <a:latin typeface="Cambria Math" panose="02040503050406030204" pitchFamily="18" charset="0"/>
                              </a:rPr>
                              <m:t>+</m:t>
                            </m:r>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e>
                        </m:d>
                      </m:num>
                      <m:den>
                        <m:r>
                          <a:rPr lang="en-US" sz="1800" b="1" i="1">
                            <a:latin typeface="Cambria Math" panose="02040503050406030204" pitchFamily="18" charset="0"/>
                          </a:rPr>
                          <m:t>𝑭</m:t>
                        </m:r>
                      </m:den>
                    </m:f>
                  </m:oMath>
                </m:oMathPara>
              </a14:m>
              <a:endParaRPr lang="en-US" sz="1800" b="1"/>
            </a:p>
          </xdr:txBody>
        </xdr:sp>
      </mc:Choice>
      <mc:Fallback xmlns="">
        <xdr:sp macro="" textlink="">
          <xdr:nvSpPr>
            <xdr:cNvPr id="48" name="TextBox 47">
              <a:extLst>
                <a:ext uri="{FF2B5EF4-FFF2-40B4-BE49-F238E27FC236}">
                  <a16:creationId xmlns:a16="http://schemas.microsoft.com/office/drawing/2014/main" id="{438DE92E-8AF7-1C4A-872D-2BF550C8D971}"/>
                </a:ext>
              </a:extLst>
            </xdr:cNvPr>
            <xdr:cNvSpPr txBox="1"/>
          </xdr:nvSpPr>
          <xdr:spPr>
            <a:xfrm>
              <a:off x="19773900" y="0"/>
              <a:ext cx="1953548"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i="0">
                  <a:latin typeface="Cambria Math" panose="02040503050406030204" pitchFamily="18" charset="0"/>
                </a:rPr>
                <a:t>𝑾_𝟏=(𝑴_𝟏 (𝑳_𝟏+𝒍_𝟏 ))/𝑭</a:t>
              </a:r>
              <a:endParaRPr lang="en-US" sz="1800" b="1"/>
            </a:p>
          </xdr:txBody>
        </xdr:sp>
      </mc:Fallback>
    </mc:AlternateContent>
    <xdr:clientData/>
  </xdr:oneCellAnchor>
  <xdr:oneCellAnchor>
    <xdr:from>
      <xdr:col>24</xdr:col>
      <xdr:colOff>114300</xdr:colOff>
      <xdr:row>4</xdr:row>
      <xdr:rowOff>139700</xdr:rowOff>
    </xdr:from>
    <xdr:ext cx="1286121" cy="281808"/>
    <mc:AlternateContent xmlns:mc="http://schemas.openxmlformats.org/markup-compatibility/2006" xmlns:a14="http://schemas.microsoft.com/office/drawing/2010/main">
      <mc:Choice Requires="a14">
        <xdr:sp macro="" textlink="">
          <xdr:nvSpPr>
            <xdr:cNvPr id="49" name="TextBox 48">
              <a:extLst>
                <a:ext uri="{FF2B5EF4-FFF2-40B4-BE49-F238E27FC236}">
                  <a16:creationId xmlns:a16="http://schemas.microsoft.com/office/drawing/2014/main" id="{7D15796C-10DC-2645-A559-B01D21D1BCC6}"/>
                </a:ext>
              </a:extLst>
            </xdr:cNvPr>
            <xdr:cNvSpPr txBox="1"/>
          </xdr:nvSpPr>
          <xdr:spPr>
            <a:xfrm>
              <a:off x="19926300" y="952500"/>
              <a:ext cx="128612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r>
                      <a:rPr lang="en-US" sz="1800" b="1" i="1">
                        <a:latin typeface="Cambria Math" panose="02040503050406030204" pitchFamily="18" charset="0"/>
                      </a:rPr>
                      <m:t>=</m:t>
                    </m:r>
                    <m:r>
                      <a:rPr lang="en-US" sz="1800" b="1" i="1">
                        <a:latin typeface="Cambria Math" panose="02040503050406030204" pitchFamily="18" charset="0"/>
                      </a:rPr>
                      <m:t>𝟎</m:t>
                    </m:r>
                    <m:r>
                      <a:rPr lang="en-US" sz="1800" b="1" i="1">
                        <a:latin typeface="Cambria Math" panose="02040503050406030204" pitchFamily="18" charset="0"/>
                      </a:rPr>
                      <m:t>.</m:t>
                    </m:r>
                    <m:r>
                      <a:rPr lang="en-US" sz="1800" b="1" i="1">
                        <a:latin typeface="Cambria Math" panose="02040503050406030204" pitchFamily="18" charset="0"/>
                      </a:rPr>
                      <m:t>𝟓</m:t>
                    </m:r>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9" name="TextBox 48">
              <a:extLst>
                <a:ext uri="{FF2B5EF4-FFF2-40B4-BE49-F238E27FC236}">
                  <a16:creationId xmlns:a16="http://schemas.microsoft.com/office/drawing/2014/main" id="{7D15796C-10DC-2645-A559-B01D21D1BCC6}"/>
                </a:ext>
              </a:extLst>
            </xdr:cNvPr>
            <xdr:cNvSpPr txBox="1"/>
          </xdr:nvSpPr>
          <xdr:spPr>
            <a:xfrm>
              <a:off x="19926300" y="952500"/>
              <a:ext cx="128612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i="0">
                  <a:latin typeface="Cambria Math" panose="02040503050406030204" pitchFamily="18" charset="0"/>
                </a:rPr>
                <a:t>𝒓_𝟏=𝟎.𝟓𝑾_𝟏</a:t>
              </a:r>
              <a:endParaRPr lang="en-US" sz="1800" b="1"/>
            </a:p>
          </xdr:txBody>
        </xdr:sp>
      </mc:Fallback>
    </mc:AlternateContent>
    <xdr:clientData/>
  </xdr:oneCellAnchor>
  <xdr:oneCellAnchor>
    <xdr:from>
      <xdr:col>23</xdr:col>
      <xdr:colOff>787400</xdr:colOff>
      <xdr:row>8</xdr:row>
      <xdr:rowOff>76200</xdr:rowOff>
    </xdr:from>
    <xdr:ext cx="1249573" cy="517578"/>
    <mc:AlternateContent xmlns:mc="http://schemas.openxmlformats.org/markup-compatibility/2006" xmlns:a14="http://schemas.microsoft.com/office/drawing/2010/main">
      <mc:Choice Requires="a14">
        <xdr:sp macro="" textlink="">
          <xdr:nvSpPr>
            <xdr:cNvPr id="50" name="TextBox 49">
              <a:extLst>
                <a:ext uri="{FF2B5EF4-FFF2-40B4-BE49-F238E27FC236}">
                  <a16:creationId xmlns:a16="http://schemas.microsoft.com/office/drawing/2014/main" id="{BF51223F-9644-394E-B7D8-59BB2B729460}"/>
                </a:ext>
              </a:extLst>
            </xdr:cNvPr>
            <xdr:cNvSpPr txBox="1"/>
          </xdr:nvSpPr>
          <xdr:spPr>
            <a:xfrm>
              <a:off x="19773900" y="1701800"/>
              <a:ext cx="1249573" cy="517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r>
                      <a:rPr lang="en-US" sz="1800" b="1" i="1">
                        <a:latin typeface="Cambria Math" panose="02040503050406030204" pitchFamily="18" charset="0"/>
                      </a:rPr>
                      <m:t>=</m:t>
                    </m:r>
                    <m:f>
                      <m:fPr>
                        <m:ctrlPr>
                          <a:rPr lang="en-US" sz="1800" b="1" i="1">
                            <a:latin typeface="Cambria Math" panose="02040503050406030204" pitchFamily="18" charset="0"/>
                          </a:rPr>
                        </m:ctrlPr>
                      </m:fPr>
                      <m:num>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num>
                      <m:den>
                        <m:r>
                          <a:rPr lang="en-US" sz="1800" b="1" i="1">
                            <a:latin typeface="Cambria Math" panose="02040503050406030204" pitchFamily="18" charset="0"/>
                          </a:rPr>
                          <m:t>𝒄𝒐𝒔</m:t>
                        </m:r>
                        <m:d>
                          <m:dPr>
                            <m:ctrlPr>
                              <a:rPr lang="en-US" sz="1800" b="1" i="1">
                                <a:latin typeface="Cambria Math" panose="02040503050406030204" pitchFamily="18" charset="0"/>
                              </a:rPr>
                            </m:ctrlPr>
                          </m:dPr>
                          <m:e>
                            <m:r>
                              <a:rPr lang="en-US" sz="1800" b="1" i="1">
                                <a:latin typeface="Cambria Math" panose="02040503050406030204" pitchFamily="18" charset="0"/>
                                <a:ea typeface="Cambria Math" panose="02040503050406030204" pitchFamily="18" charset="0"/>
                              </a:rPr>
                              <m:t>𝜽</m:t>
                            </m:r>
                          </m:e>
                        </m:d>
                      </m:den>
                    </m:f>
                  </m:oMath>
                </m:oMathPara>
              </a14:m>
              <a:endParaRPr lang="en-US" sz="1800" b="1"/>
            </a:p>
          </xdr:txBody>
        </xdr:sp>
      </mc:Choice>
      <mc:Fallback xmlns="">
        <xdr:sp macro="" textlink="">
          <xdr:nvSpPr>
            <xdr:cNvPr id="50" name="TextBox 49">
              <a:extLst>
                <a:ext uri="{FF2B5EF4-FFF2-40B4-BE49-F238E27FC236}">
                  <a16:creationId xmlns:a16="http://schemas.microsoft.com/office/drawing/2014/main" id="{BF51223F-9644-394E-B7D8-59BB2B729460}"/>
                </a:ext>
              </a:extLst>
            </xdr:cNvPr>
            <xdr:cNvSpPr txBox="1"/>
          </xdr:nvSpPr>
          <xdr:spPr>
            <a:xfrm>
              <a:off x="19773900" y="1701800"/>
              <a:ext cx="1249573" cy="51757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i="0">
                  <a:latin typeface="Cambria Math" panose="02040503050406030204" pitchFamily="18" charset="0"/>
                </a:rPr>
                <a:t>𝒍_𝟏=𝒓_𝟏/𝒄𝒐𝒔(</a:t>
              </a:r>
              <a:r>
                <a:rPr lang="en-US" sz="1800" b="1" i="0">
                  <a:latin typeface="Cambria Math" panose="02040503050406030204" pitchFamily="18" charset="0"/>
                  <a:ea typeface="Cambria Math" panose="02040503050406030204" pitchFamily="18" charset="0"/>
                </a:rPr>
                <a:t>𝜽) </a:t>
              </a:r>
              <a:endParaRPr lang="en-US" sz="1800" b="1"/>
            </a:p>
          </xdr:txBody>
        </xdr:sp>
      </mc:Fallback>
    </mc:AlternateContent>
    <xdr:clientData/>
  </xdr:oneCellAnchor>
  <xdr:oneCellAnchor>
    <xdr:from>
      <xdr:col>6</xdr:col>
      <xdr:colOff>647700</xdr:colOff>
      <xdr:row>24</xdr:row>
      <xdr:rowOff>190500</xdr:rowOff>
    </xdr:from>
    <xdr:ext cx="196208" cy="281808"/>
    <mc:AlternateContent xmlns:mc="http://schemas.openxmlformats.org/markup-compatibility/2006" xmlns:a14="http://schemas.microsoft.com/office/drawing/2010/main">
      <mc:Choice Requires="a14">
        <xdr:sp macro="" textlink="">
          <xdr:nvSpPr>
            <xdr:cNvPr id="51" name="TextBox 50">
              <a:extLst>
                <a:ext uri="{FF2B5EF4-FFF2-40B4-BE49-F238E27FC236}">
                  <a16:creationId xmlns:a16="http://schemas.microsoft.com/office/drawing/2014/main" id="{DF1B4F85-5AB9-F047-9071-FA5EDEC0E476}"/>
                </a:ext>
              </a:extLst>
            </xdr:cNvPr>
            <xdr:cNvSpPr txBox="1"/>
          </xdr:nvSpPr>
          <xdr:spPr>
            <a:xfrm>
              <a:off x="5600700" y="5067300"/>
              <a:ext cx="19620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ea typeface="Cambria Math" panose="02040503050406030204" pitchFamily="18" charset="0"/>
                      </a:rPr>
                      <m:t>𝜽</m:t>
                    </m:r>
                  </m:oMath>
                </m:oMathPara>
              </a14:m>
              <a:endParaRPr lang="en-US" sz="1800" b="1"/>
            </a:p>
          </xdr:txBody>
        </xdr:sp>
      </mc:Choice>
      <mc:Fallback xmlns="">
        <xdr:sp macro="" textlink="">
          <xdr:nvSpPr>
            <xdr:cNvPr id="51" name="TextBox 50">
              <a:extLst>
                <a:ext uri="{FF2B5EF4-FFF2-40B4-BE49-F238E27FC236}">
                  <a16:creationId xmlns:a16="http://schemas.microsoft.com/office/drawing/2014/main" id="{DF1B4F85-5AB9-F047-9071-FA5EDEC0E476}"/>
                </a:ext>
              </a:extLst>
            </xdr:cNvPr>
            <xdr:cNvSpPr txBox="1"/>
          </xdr:nvSpPr>
          <xdr:spPr>
            <a:xfrm>
              <a:off x="5600700" y="5067300"/>
              <a:ext cx="19620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i="0">
                  <a:latin typeface="Cambria Math" panose="02040503050406030204" pitchFamily="18" charset="0"/>
                  <a:ea typeface="Cambria Math" panose="02040503050406030204" pitchFamily="18" charset="0"/>
                </a:rPr>
                <a:t>𝜽</a:t>
              </a:r>
              <a:endParaRPr lang="en-US" sz="1800" b="1"/>
            </a:p>
          </xdr:txBody>
        </xdr:sp>
      </mc:Fallback>
    </mc:AlternateContent>
    <xdr:clientData/>
  </xdr:oneCellAnchor>
  <xdr:twoCellAnchor>
    <xdr:from>
      <xdr:col>11</xdr:col>
      <xdr:colOff>419100</xdr:colOff>
      <xdr:row>6</xdr:row>
      <xdr:rowOff>76200</xdr:rowOff>
    </xdr:from>
    <xdr:to>
      <xdr:col>16</xdr:col>
      <xdr:colOff>698500</xdr:colOff>
      <xdr:row>29</xdr:row>
      <xdr:rowOff>25401</xdr:rowOff>
    </xdr:to>
    <xdr:cxnSp macro="">
      <xdr:nvCxnSpPr>
        <xdr:cNvPr id="52" name="Straight Arrow Connector 51">
          <a:extLst>
            <a:ext uri="{FF2B5EF4-FFF2-40B4-BE49-F238E27FC236}">
              <a16:creationId xmlns:a16="http://schemas.microsoft.com/office/drawing/2014/main" id="{7B8D43AA-AC96-914D-A7BB-7CAD3C3D485E}"/>
            </a:ext>
          </a:extLst>
        </xdr:cNvPr>
        <xdr:cNvCxnSpPr/>
      </xdr:nvCxnSpPr>
      <xdr:spPr>
        <a:xfrm flipV="1">
          <a:off x="9499600" y="1295400"/>
          <a:ext cx="4406900" cy="4686301"/>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50800</xdr:colOff>
      <xdr:row>6</xdr:row>
      <xdr:rowOff>76200</xdr:rowOff>
    </xdr:from>
    <xdr:to>
      <xdr:col>16</xdr:col>
      <xdr:colOff>698355</xdr:colOff>
      <xdr:row>7</xdr:row>
      <xdr:rowOff>164756</xdr:rowOff>
    </xdr:to>
    <xdr:cxnSp macro="">
      <xdr:nvCxnSpPr>
        <xdr:cNvPr id="56" name="Straight Connector 55">
          <a:extLst>
            <a:ext uri="{FF2B5EF4-FFF2-40B4-BE49-F238E27FC236}">
              <a16:creationId xmlns:a16="http://schemas.microsoft.com/office/drawing/2014/main" id="{4DBB1E00-3A52-724F-84AE-560D345B9E81}"/>
            </a:ext>
          </a:extLst>
        </xdr:cNvPr>
        <xdr:cNvCxnSpPr/>
      </xdr:nvCxnSpPr>
      <xdr:spPr>
        <a:xfrm flipV="1">
          <a:off x="13258800" y="1295400"/>
          <a:ext cx="647555" cy="291756"/>
        </a:xfrm>
        <a:prstGeom prst="line">
          <a:avLst/>
        </a:prstGeom>
        <a:ln w="38100">
          <a:solidFill>
            <a:srgbClr val="FF0000"/>
          </a:solidFill>
          <a:prstDash val="soli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101600</xdr:colOff>
      <xdr:row>8</xdr:row>
      <xdr:rowOff>127000</xdr:rowOff>
    </xdr:from>
    <xdr:to>
      <xdr:col>16</xdr:col>
      <xdr:colOff>228600</xdr:colOff>
      <xdr:row>9</xdr:row>
      <xdr:rowOff>88900</xdr:rowOff>
    </xdr:to>
    <xdr:sp macro="" textlink="">
      <xdr:nvSpPr>
        <xdr:cNvPr id="57" name="Oval 56">
          <a:extLst>
            <a:ext uri="{FF2B5EF4-FFF2-40B4-BE49-F238E27FC236}">
              <a16:creationId xmlns:a16="http://schemas.microsoft.com/office/drawing/2014/main" id="{9609E847-8579-8C42-995B-C240223F4B7B}"/>
            </a:ext>
          </a:extLst>
        </xdr:cNvPr>
        <xdr:cNvSpPr/>
      </xdr:nvSpPr>
      <xdr:spPr>
        <a:xfrm>
          <a:off x="13309600" y="17526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16</xdr:col>
      <xdr:colOff>63500</xdr:colOff>
      <xdr:row>7</xdr:row>
      <xdr:rowOff>152400</xdr:rowOff>
    </xdr:from>
    <xdr:to>
      <xdr:col>17</xdr:col>
      <xdr:colOff>36917</xdr:colOff>
      <xdr:row>17</xdr:row>
      <xdr:rowOff>60960</xdr:rowOff>
    </xdr:to>
    <xdr:cxnSp macro="">
      <xdr:nvCxnSpPr>
        <xdr:cNvPr id="58" name="Straight Connector 57">
          <a:extLst>
            <a:ext uri="{FF2B5EF4-FFF2-40B4-BE49-F238E27FC236}">
              <a16:creationId xmlns:a16="http://schemas.microsoft.com/office/drawing/2014/main" id="{4830C102-4F3D-A24A-A2C8-E4C0D277ABDF}"/>
            </a:ext>
          </a:extLst>
        </xdr:cNvPr>
        <xdr:cNvCxnSpPr/>
      </xdr:nvCxnSpPr>
      <xdr:spPr>
        <a:xfrm>
          <a:off x="13271500" y="1574800"/>
          <a:ext cx="798917" cy="1940560"/>
        </a:xfrm>
        <a:prstGeom prst="line">
          <a:avLst/>
        </a:prstGeom>
        <a:ln w="38100">
          <a:solidFill>
            <a:srgbClr val="0070C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584200</xdr:colOff>
      <xdr:row>9</xdr:row>
      <xdr:rowOff>0</xdr:rowOff>
    </xdr:from>
    <xdr:to>
      <xdr:col>17</xdr:col>
      <xdr:colOff>258779</xdr:colOff>
      <xdr:row>12</xdr:row>
      <xdr:rowOff>145641</xdr:rowOff>
    </xdr:to>
    <xdr:sp macro="" textlink="">
      <xdr:nvSpPr>
        <xdr:cNvPr id="60" name="Arc 59">
          <a:extLst>
            <a:ext uri="{FF2B5EF4-FFF2-40B4-BE49-F238E27FC236}">
              <a16:creationId xmlns:a16="http://schemas.microsoft.com/office/drawing/2014/main" id="{31669ADF-B515-9343-9D12-0E6DC6621720}"/>
            </a:ext>
          </a:extLst>
        </xdr:cNvPr>
        <xdr:cNvSpPr/>
      </xdr:nvSpPr>
      <xdr:spPr>
        <a:xfrm rot="8041326">
          <a:off x="12839119" y="1130881"/>
          <a:ext cx="755241" cy="2151079"/>
        </a:xfrm>
        <a:prstGeom prst="arc">
          <a:avLst>
            <a:gd name="adj1" fmla="val 16583803"/>
            <a:gd name="adj2" fmla="val 85160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16</xdr:col>
      <xdr:colOff>13920</xdr:colOff>
      <xdr:row>10</xdr:row>
      <xdr:rowOff>81780</xdr:rowOff>
    </xdr:from>
    <xdr:ext cx="302775" cy="281808"/>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55DC3FE4-FDC0-204C-9739-A22739B391C4}"/>
                </a:ext>
              </a:extLst>
            </xdr:cNvPr>
            <xdr:cNvSpPr txBox="1"/>
          </xdr:nvSpPr>
          <xdr:spPr>
            <a:xfrm>
              <a:off x="13221920" y="211378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𝟎</m:t>
                        </m:r>
                      </m:sub>
                    </m:sSub>
                  </m:oMath>
                </m:oMathPara>
              </a14:m>
              <a:endParaRPr lang="en-US" sz="1800" b="1"/>
            </a:p>
          </xdr:txBody>
        </xdr:sp>
      </mc:Choice>
      <mc:Fallback xmlns="">
        <xdr:sp macro="" textlink="">
          <xdr:nvSpPr>
            <xdr:cNvPr id="61" name="TextBox 60">
              <a:extLst>
                <a:ext uri="{FF2B5EF4-FFF2-40B4-BE49-F238E27FC236}">
                  <a16:creationId xmlns:a16="http://schemas.microsoft.com/office/drawing/2014/main" id="{55DC3FE4-FDC0-204C-9739-A22739B391C4}"/>
                </a:ext>
              </a:extLst>
            </xdr:cNvPr>
            <xdr:cNvSpPr txBox="1"/>
          </xdr:nvSpPr>
          <xdr:spPr>
            <a:xfrm>
              <a:off x="13221920" y="211378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ß_𝟎</a:t>
              </a:r>
              <a:endParaRPr lang="en-US" sz="1800" b="1"/>
            </a:p>
          </xdr:txBody>
        </xdr:sp>
      </mc:Fallback>
    </mc:AlternateContent>
    <xdr:clientData/>
  </xdr:oneCellAnchor>
  <xdr:twoCellAnchor>
    <xdr:from>
      <xdr:col>20</xdr:col>
      <xdr:colOff>584200</xdr:colOff>
      <xdr:row>2</xdr:row>
      <xdr:rowOff>127000</xdr:rowOff>
    </xdr:from>
    <xdr:to>
      <xdr:col>23</xdr:col>
      <xdr:colOff>406400</xdr:colOff>
      <xdr:row>8</xdr:row>
      <xdr:rowOff>152400</xdr:rowOff>
    </xdr:to>
    <xdr:cxnSp macro="">
      <xdr:nvCxnSpPr>
        <xdr:cNvPr id="62" name="Curved Connector 61">
          <a:extLst>
            <a:ext uri="{FF2B5EF4-FFF2-40B4-BE49-F238E27FC236}">
              <a16:creationId xmlns:a16="http://schemas.microsoft.com/office/drawing/2014/main" id="{A2D70AB4-4E5C-EC4A-9A21-FA66651CB90F}"/>
            </a:ext>
          </a:extLst>
        </xdr:cNvPr>
        <xdr:cNvCxnSpPr/>
      </xdr:nvCxnSpPr>
      <xdr:spPr>
        <a:xfrm rot="10800000" flipV="1">
          <a:off x="17094200" y="533400"/>
          <a:ext cx="2298700" cy="1244600"/>
        </a:xfrm>
        <a:prstGeom prst="curvedConnector3">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19</xdr:col>
      <xdr:colOff>406400</xdr:colOff>
      <xdr:row>1</xdr:row>
      <xdr:rowOff>0</xdr:rowOff>
    </xdr:from>
    <xdr:ext cx="302198" cy="281808"/>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658CB01B-351E-FB47-9D52-A2D19084C0DD}"/>
                </a:ext>
              </a:extLst>
            </xdr:cNvPr>
            <xdr:cNvSpPr txBox="1"/>
          </xdr:nvSpPr>
          <xdr:spPr>
            <a:xfrm>
              <a:off x="16090900" y="2032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𝟎</m:t>
                        </m:r>
                      </m:sub>
                    </m:sSub>
                  </m:oMath>
                </m:oMathPara>
              </a14:m>
              <a:endParaRPr lang="en-US" sz="1800" b="1"/>
            </a:p>
          </xdr:txBody>
        </xdr:sp>
      </mc:Choice>
      <mc:Fallback xmlns="">
        <xdr:sp macro="" textlink="">
          <xdr:nvSpPr>
            <xdr:cNvPr id="63" name="TextBox 62">
              <a:extLst>
                <a:ext uri="{FF2B5EF4-FFF2-40B4-BE49-F238E27FC236}">
                  <a16:creationId xmlns:a16="http://schemas.microsoft.com/office/drawing/2014/main" id="{658CB01B-351E-FB47-9D52-A2D19084C0DD}"/>
                </a:ext>
              </a:extLst>
            </xdr:cNvPr>
            <xdr:cNvSpPr txBox="1"/>
          </xdr:nvSpPr>
          <xdr:spPr>
            <a:xfrm>
              <a:off x="16090900" y="2032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ß_𝟎</a:t>
              </a:r>
              <a:endParaRPr lang="en-US" sz="1800" b="1"/>
            </a:p>
          </xdr:txBody>
        </xdr:sp>
      </mc:Fallback>
    </mc:AlternateContent>
    <xdr:clientData/>
  </xdr:oneCellAnchor>
  <xdr:oneCellAnchor>
    <xdr:from>
      <xdr:col>16</xdr:col>
      <xdr:colOff>266700</xdr:colOff>
      <xdr:row>5</xdr:row>
      <xdr:rowOff>63500</xdr:rowOff>
    </xdr:from>
    <xdr:ext cx="286297" cy="281808"/>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60BFD403-2217-9D4F-907C-B696FD80548A}"/>
                </a:ext>
              </a:extLst>
            </xdr:cNvPr>
            <xdr:cNvSpPr txBox="1"/>
          </xdr:nvSpPr>
          <xdr:spPr>
            <a:xfrm>
              <a:off x="13474700" y="10795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𝟎</m:t>
                        </m:r>
                      </m:sub>
                    </m:sSub>
                  </m:oMath>
                </m:oMathPara>
              </a14:m>
              <a:endParaRPr lang="en-US" sz="1800" b="1"/>
            </a:p>
          </xdr:txBody>
        </xdr:sp>
      </mc:Choice>
      <mc:Fallback xmlns="">
        <xdr:sp macro="" textlink="">
          <xdr:nvSpPr>
            <xdr:cNvPr id="64" name="TextBox 63">
              <a:extLst>
                <a:ext uri="{FF2B5EF4-FFF2-40B4-BE49-F238E27FC236}">
                  <a16:creationId xmlns:a16="http://schemas.microsoft.com/office/drawing/2014/main" id="{60BFD403-2217-9D4F-907C-B696FD80548A}"/>
                </a:ext>
              </a:extLst>
            </xdr:cNvPr>
            <xdr:cNvSpPr txBox="1"/>
          </xdr:nvSpPr>
          <xdr:spPr>
            <a:xfrm>
              <a:off x="13474700" y="10795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𝒓_𝟎</a:t>
              </a:r>
              <a:endParaRPr lang="en-US" sz="1800" b="1"/>
            </a:p>
          </xdr:txBody>
        </xdr:sp>
      </mc:Fallback>
    </mc:AlternateContent>
    <xdr:clientData/>
  </xdr:oneCellAnchor>
  <xdr:oneCellAnchor>
    <xdr:from>
      <xdr:col>16</xdr:col>
      <xdr:colOff>393700</xdr:colOff>
      <xdr:row>7</xdr:row>
      <xdr:rowOff>177800</xdr:rowOff>
    </xdr:from>
    <xdr:ext cx="248080" cy="281808"/>
    <mc:AlternateContent xmlns:mc="http://schemas.openxmlformats.org/markup-compatibility/2006" xmlns:a14="http://schemas.microsoft.com/office/drawing/2010/main">
      <mc:Choice Requires="a14">
        <xdr:sp macro="" textlink="">
          <xdr:nvSpPr>
            <xdr:cNvPr id="65" name="TextBox 64">
              <a:extLst>
                <a:ext uri="{FF2B5EF4-FFF2-40B4-BE49-F238E27FC236}">
                  <a16:creationId xmlns:a16="http://schemas.microsoft.com/office/drawing/2014/main" id="{729D8B0F-7DF6-B748-AD8A-D3D321D19BE0}"/>
                </a:ext>
              </a:extLst>
            </xdr:cNvPr>
            <xdr:cNvSpPr txBox="1"/>
          </xdr:nvSpPr>
          <xdr:spPr>
            <a:xfrm>
              <a:off x="13601700" y="1600200"/>
              <a:ext cx="24808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𝟎</m:t>
                        </m:r>
                      </m:sub>
                    </m:sSub>
                  </m:oMath>
                </m:oMathPara>
              </a14:m>
              <a:endParaRPr lang="en-US" sz="1800" b="1"/>
            </a:p>
          </xdr:txBody>
        </xdr:sp>
      </mc:Choice>
      <mc:Fallback xmlns="">
        <xdr:sp macro="" textlink="">
          <xdr:nvSpPr>
            <xdr:cNvPr id="65" name="TextBox 64">
              <a:extLst>
                <a:ext uri="{FF2B5EF4-FFF2-40B4-BE49-F238E27FC236}">
                  <a16:creationId xmlns:a16="http://schemas.microsoft.com/office/drawing/2014/main" id="{729D8B0F-7DF6-B748-AD8A-D3D321D19BE0}"/>
                </a:ext>
              </a:extLst>
            </xdr:cNvPr>
            <xdr:cNvSpPr txBox="1"/>
          </xdr:nvSpPr>
          <xdr:spPr>
            <a:xfrm>
              <a:off x="13601700" y="1600200"/>
              <a:ext cx="24808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𝒍_𝟎</a:t>
              </a:r>
              <a:endParaRPr lang="en-US" sz="1800" b="1"/>
            </a:p>
          </xdr:txBody>
        </xdr:sp>
      </mc:Fallback>
    </mc:AlternateContent>
    <xdr:clientData/>
  </xdr:oneCellAnchor>
  <xdr:oneCellAnchor>
    <xdr:from>
      <xdr:col>0</xdr:col>
      <xdr:colOff>355600</xdr:colOff>
      <xdr:row>15</xdr:row>
      <xdr:rowOff>139700</xdr:rowOff>
    </xdr:from>
    <xdr:ext cx="2351028" cy="563872"/>
    <mc:AlternateContent xmlns:mc="http://schemas.openxmlformats.org/markup-compatibility/2006" xmlns:a14="http://schemas.microsoft.com/office/drawing/2010/main">
      <mc:Choice Requires="a14">
        <xdr:sp macro="" textlink="">
          <xdr:nvSpPr>
            <xdr:cNvPr id="68" name="TextBox 67">
              <a:extLst>
                <a:ext uri="{FF2B5EF4-FFF2-40B4-BE49-F238E27FC236}">
                  <a16:creationId xmlns:a16="http://schemas.microsoft.com/office/drawing/2014/main" id="{FC8D6C33-2CAD-6643-BD2B-F55B1996E2D1}"/>
                </a:ext>
              </a:extLst>
            </xdr:cNvPr>
            <xdr:cNvSpPr txBox="1"/>
          </xdr:nvSpPr>
          <xdr:spPr>
            <a:xfrm>
              <a:off x="355600" y="31877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68" name="TextBox 67">
              <a:extLst>
                <a:ext uri="{FF2B5EF4-FFF2-40B4-BE49-F238E27FC236}">
                  <a16:creationId xmlns:a16="http://schemas.microsoft.com/office/drawing/2014/main" id="{FC8D6C33-2CAD-6643-BD2B-F55B1996E2D1}"/>
                </a:ext>
              </a:extLst>
            </xdr:cNvPr>
            <xdr:cNvSpPr txBox="1"/>
          </xdr:nvSpPr>
          <xdr:spPr>
            <a:xfrm>
              <a:off x="355600" y="31877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241300</xdr:colOff>
      <xdr:row>23</xdr:row>
      <xdr:rowOff>107950</xdr:rowOff>
    </xdr:from>
    <xdr:ext cx="1855893" cy="535724"/>
    <mc:AlternateContent xmlns:mc="http://schemas.openxmlformats.org/markup-compatibility/2006" xmlns:a14="http://schemas.microsoft.com/office/drawing/2010/main">
      <mc:Choice Requires="a14">
        <xdr:sp macro="" textlink="">
          <xdr:nvSpPr>
            <xdr:cNvPr id="69" name="TextBox 68">
              <a:extLst>
                <a:ext uri="{FF2B5EF4-FFF2-40B4-BE49-F238E27FC236}">
                  <a16:creationId xmlns:a16="http://schemas.microsoft.com/office/drawing/2014/main" id="{EB35BE41-9404-F443-8789-EC8A8DA37C78}"/>
                </a:ext>
              </a:extLst>
            </xdr:cNvPr>
            <xdr:cNvSpPr txBox="1"/>
          </xdr:nvSpPr>
          <xdr:spPr>
            <a:xfrm>
              <a:off x="241300" y="47815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69" name="TextBox 68">
              <a:extLst>
                <a:ext uri="{FF2B5EF4-FFF2-40B4-BE49-F238E27FC236}">
                  <a16:creationId xmlns:a16="http://schemas.microsoft.com/office/drawing/2014/main" id="{EB35BE41-9404-F443-8789-EC8A8DA37C78}"/>
                </a:ext>
              </a:extLst>
            </xdr:cNvPr>
            <xdr:cNvSpPr txBox="1"/>
          </xdr:nvSpPr>
          <xdr:spPr>
            <a:xfrm>
              <a:off x="241300" y="47815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0</xdr:col>
      <xdr:colOff>330200</xdr:colOff>
      <xdr:row>18</xdr:row>
      <xdr:rowOff>158750</xdr:rowOff>
    </xdr:from>
    <xdr:ext cx="1276503" cy="519694"/>
    <mc:AlternateContent xmlns:mc="http://schemas.openxmlformats.org/markup-compatibility/2006" xmlns:a14="http://schemas.microsoft.com/office/drawing/2010/main">
      <mc:Choice Requires="a14">
        <xdr:sp macro="" textlink="">
          <xdr:nvSpPr>
            <xdr:cNvPr id="70" name="TextBox 69">
              <a:extLst>
                <a:ext uri="{FF2B5EF4-FFF2-40B4-BE49-F238E27FC236}">
                  <a16:creationId xmlns:a16="http://schemas.microsoft.com/office/drawing/2014/main" id="{AE9D90D7-6B7B-DC43-B4E4-A41DD67548BC}"/>
                </a:ext>
              </a:extLst>
            </xdr:cNvPr>
            <xdr:cNvSpPr txBox="1"/>
          </xdr:nvSpPr>
          <xdr:spPr>
            <a:xfrm>
              <a:off x="330200" y="381635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70" name="TextBox 69">
              <a:extLst>
                <a:ext uri="{FF2B5EF4-FFF2-40B4-BE49-F238E27FC236}">
                  <a16:creationId xmlns:a16="http://schemas.microsoft.com/office/drawing/2014/main" id="{AE9D90D7-6B7B-DC43-B4E4-A41DD67548BC}"/>
                </a:ext>
              </a:extLst>
            </xdr:cNvPr>
            <xdr:cNvSpPr txBox="1"/>
          </xdr:nvSpPr>
          <xdr:spPr>
            <a:xfrm>
              <a:off x="330200" y="381635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𝑙_1=𝑟_1/𝑠𝑖𝑛(ß_1 ) </a:t>
              </a:r>
              <a:endParaRPr lang="en-US" sz="1800"/>
            </a:p>
          </xdr:txBody>
        </xdr:sp>
      </mc:Fallback>
    </mc:AlternateContent>
    <xdr:clientData/>
  </xdr:oneCellAnchor>
  <xdr:oneCellAnchor>
    <xdr:from>
      <xdr:col>0</xdr:col>
      <xdr:colOff>50800</xdr:colOff>
      <xdr:row>27</xdr:row>
      <xdr:rowOff>165100</xdr:rowOff>
    </xdr:from>
    <xdr:ext cx="2442720" cy="782522"/>
    <mc:AlternateContent xmlns:mc="http://schemas.openxmlformats.org/markup-compatibility/2006" xmlns:a14="http://schemas.microsoft.com/office/drawing/2010/main">
      <mc:Choice Requires="a14">
        <xdr:sp macro="" textlink="">
          <xdr:nvSpPr>
            <xdr:cNvPr id="71" name="TextBox 70">
              <a:extLst>
                <a:ext uri="{FF2B5EF4-FFF2-40B4-BE49-F238E27FC236}">
                  <a16:creationId xmlns:a16="http://schemas.microsoft.com/office/drawing/2014/main" id="{98B08FB4-542E-1D43-961B-8412E52A7E6D}"/>
                </a:ext>
              </a:extLst>
            </xdr:cNvPr>
            <xdr:cNvSpPr txBox="1"/>
          </xdr:nvSpPr>
          <xdr:spPr>
            <a:xfrm>
              <a:off x="50800" y="57150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1" name="TextBox 70">
              <a:extLst>
                <a:ext uri="{FF2B5EF4-FFF2-40B4-BE49-F238E27FC236}">
                  <a16:creationId xmlns:a16="http://schemas.microsoft.com/office/drawing/2014/main" id="{98B08FB4-542E-1D43-961B-8412E52A7E6D}"/>
                </a:ext>
              </a:extLst>
            </xdr:cNvPr>
            <xdr:cNvSpPr txBox="1"/>
          </xdr:nvSpPr>
          <xdr:spPr>
            <a:xfrm>
              <a:off x="50800" y="57150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(𝐿_1+𝑟_1/𝑠𝑖𝑛(ß_1 ) ))/𝐹</a:t>
              </a:r>
              <a:endParaRPr lang="en-US" sz="1800"/>
            </a:p>
          </xdr:txBody>
        </xdr:sp>
      </mc:Fallback>
    </mc:AlternateContent>
    <xdr:clientData/>
  </xdr:oneCellAnchor>
  <xdr:oneCellAnchor>
    <xdr:from>
      <xdr:col>0</xdr:col>
      <xdr:colOff>152400</xdr:colOff>
      <xdr:row>32</xdr:row>
      <xdr:rowOff>82550</xdr:rowOff>
    </xdr:from>
    <xdr:ext cx="1132041" cy="281808"/>
    <mc:AlternateContent xmlns:mc="http://schemas.openxmlformats.org/markup-compatibility/2006" xmlns:a14="http://schemas.microsoft.com/office/drawing/2010/main">
      <mc:Choice Requires="a14">
        <xdr:sp macro="" textlink="">
          <xdr:nvSpPr>
            <xdr:cNvPr id="72" name="TextBox 71">
              <a:extLst>
                <a:ext uri="{FF2B5EF4-FFF2-40B4-BE49-F238E27FC236}">
                  <a16:creationId xmlns:a16="http://schemas.microsoft.com/office/drawing/2014/main" id="{171D20FD-3DCD-BF46-8CAF-67A399F776CA}"/>
                </a:ext>
              </a:extLst>
            </xdr:cNvPr>
            <xdr:cNvSpPr txBox="1"/>
          </xdr:nvSpPr>
          <xdr:spPr>
            <a:xfrm>
              <a:off x="152400" y="664845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72" name="TextBox 71">
              <a:extLst>
                <a:ext uri="{FF2B5EF4-FFF2-40B4-BE49-F238E27FC236}">
                  <a16:creationId xmlns:a16="http://schemas.microsoft.com/office/drawing/2014/main" id="{171D20FD-3DCD-BF46-8CAF-67A399F776CA}"/>
                </a:ext>
              </a:extLst>
            </xdr:cNvPr>
            <xdr:cNvSpPr txBox="1"/>
          </xdr:nvSpPr>
          <xdr:spPr>
            <a:xfrm>
              <a:off x="152400" y="664845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1</xdr:col>
      <xdr:colOff>241300</xdr:colOff>
      <xdr:row>42</xdr:row>
      <xdr:rowOff>127000</xdr:rowOff>
    </xdr:from>
    <xdr:ext cx="2442720" cy="782522"/>
    <mc:AlternateContent xmlns:mc="http://schemas.openxmlformats.org/markup-compatibility/2006" xmlns:a14="http://schemas.microsoft.com/office/drawing/2010/main">
      <mc:Choice Requires="a14">
        <xdr:sp macro="" textlink="">
          <xdr:nvSpPr>
            <xdr:cNvPr id="73" name="TextBox 72">
              <a:extLst>
                <a:ext uri="{FF2B5EF4-FFF2-40B4-BE49-F238E27FC236}">
                  <a16:creationId xmlns:a16="http://schemas.microsoft.com/office/drawing/2014/main" id="{E7BE2F56-D540-9042-89E6-48322CFA8BA4}"/>
                </a:ext>
              </a:extLst>
            </xdr:cNvPr>
            <xdr:cNvSpPr txBox="1"/>
          </xdr:nvSpPr>
          <xdr:spPr>
            <a:xfrm>
              <a:off x="1066800" y="87249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3" name="TextBox 72">
              <a:extLst>
                <a:ext uri="{FF2B5EF4-FFF2-40B4-BE49-F238E27FC236}">
                  <a16:creationId xmlns:a16="http://schemas.microsoft.com/office/drawing/2014/main" id="{E7BE2F56-D540-9042-89E6-48322CFA8BA4}"/>
                </a:ext>
              </a:extLst>
            </xdr:cNvPr>
            <xdr:cNvSpPr txBox="1"/>
          </xdr:nvSpPr>
          <xdr:spPr>
            <a:xfrm>
              <a:off x="1066800" y="87249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(𝐿_1+(0.5𝑊_1)/𝑠𝑖𝑛(ß_1 ) ))/𝐹</a:t>
              </a:r>
              <a:endParaRPr lang="en-US" sz="1800"/>
            </a:p>
          </xdr:txBody>
        </xdr:sp>
      </mc:Fallback>
    </mc:AlternateContent>
    <xdr:clientData/>
  </xdr:oneCellAnchor>
  <xdr:oneCellAnchor>
    <xdr:from>
      <xdr:col>0</xdr:col>
      <xdr:colOff>431800</xdr:colOff>
      <xdr:row>11</xdr:row>
      <xdr:rowOff>190500</xdr:rowOff>
    </xdr:from>
    <xdr:ext cx="1831463" cy="584263"/>
    <mc:AlternateContent xmlns:mc="http://schemas.openxmlformats.org/markup-compatibility/2006" xmlns:a14="http://schemas.microsoft.com/office/drawing/2010/main">
      <mc:Choice Requires="a14">
        <xdr:sp macro="" textlink="">
          <xdr:nvSpPr>
            <xdr:cNvPr id="74" name="TextBox 73">
              <a:extLst>
                <a:ext uri="{FF2B5EF4-FFF2-40B4-BE49-F238E27FC236}">
                  <a16:creationId xmlns:a16="http://schemas.microsoft.com/office/drawing/2014/main" id="{C98F6AB2-CE63-744D-A9DC-A9D6CB68CEBB}"/>
                </a:ext>
              </a:extLst>
            </xdr:cNvPr>
            <xdr:cNvSpPr txBox="1"/>
          </xdr:nvSpPr>
          <xdr:spPr>
            <a:xfrm>
              <a:off x="431800" y="24257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74" name="TextBox 73">
              <a:extLst>
                <a:ext uri="{FF2B5EF4-FFF2-40B4-BE49-F238E27FC236}">
                  <a16:creationId xmlns:a16="http://schemas.microsoft.com/office/drawing/2014/main" id="{C98F6AB2-CE63-744D-A9DC-A9D6CB68CEBB}"/>
                </a:ext>
              </a:extLst>
            </xdr:cNvPr>
            <xdr:cNvSpPr txBox="1"/>
          </xdr:nvSpPr>
          <xdr:spPr>
            <a:xfrm>
              <a:off x="431800" y="24257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4</xdr:col>
      <xdr:colOff>0</xdr:colOff>
      <xdr:row>15</xdr:row>
      <xdr:rowOff>139700</xdr:rowOff>
    </xdr:from>
    <xdr:ext cx="2351028" cy="563872"/>
    <mc:AlternateContent xmlns:mc="http://schemas.openxmlformats.org/markup-compatibility/2006" xmlns:a14="http://schemas.microsoft.com/office/drawing/2010/main">
      <mc:Choice Requires="a14">
        <xdr:sp macro="" textlink="">
          <xdr:nvSpPr>
            <xdr:cNvPr id="75" name="TextBox 74">
              <a:extLst>
                <a:ext uri="{FF2B5EF4-FFF2-40B4-BE49-F238E27FC236}">
                  <a16:creationId xmlns:a16="http://schemas.microsoft.com/office/drawing/2014/main" id="{BD599A16-2FC3-5C4E-81C0-729544EDF4BD}"/>
                </a:ext>
              </a:extLst>
            </xdr:cNvPr>
            <xdr:cNvSpPr txBox="1"/>
          </xdr:nvSpPr>
          <xdr:spPr>
            <a:xfrm>
              <a:off x="3302000" y="31877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75" name="TextBox 74">
              <a:extLst>
                <a:ext uri="{FF2B5EF4-FFF2-40B4-BE49-F238E27FC236}">
                  <a16:creationId xmlns:a16="http://schemas.microsoft.com/office/drawing/2014/main" id="{BD599A16-2FC3-5C4E-81C0-729544EDF4BD}"/>
                </a:ext>
              </a:extLst>
            </xdr:cNvPr>
            <xdr:cNvSpPr txBox="1"/>
          </xdr:nvSpPr>
          <xdr:spPr>
            <a:xfrm>
              <a:off x="3302000" y="31877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4</xdr:col>
      <xdr:colOff>0</xdr:colOff>
      <xdr:row>19</xdr:row>
      <xdr:rowOff>63500</xdr:rowOff>
    </xdr:from>
    <xdr:ext cx="1945533" cy="519694"/>
    <mc:AlternateContent xmlns:mc="http://schemas.openxmlformats.org/markup-compatibility/2006" xmlns:a14="http://schemas.microsoft.com/office/drawing/2010/main">
      <mc:Choice Requires="a14">
        <xdr:sp macro="" textlink="">
          <xdr:nvSpPr>
            <xdr:cNvPr id="76" name="TextBox 75">
              <a:extLst>
                <a:ext uri="{FF2B5EF4-FFF2-40B4-BE49-F238E27FC236}">
                  <a16:creationId xmlns:a16="http://schemas.microsoft.com/office/drawing/2014/main" id="{8C5D8573-6E35-D043-9693-673CBA82D745}"/>
                </a:ext>
              </a:extLst>
            </xdr:cNvPr>
            <xdr:cNvSpPr txBox="1"/>
          </xdr:nvSpPr>
          <xdr:spPr>
            <a:xfrm>
              <a:off x="3302000" y="3924300"/>
              <a:ext cx="194553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76" name="TextBox 75">
              <a:extLst>
                <a:ext uri="{FF2B5EF4-FFF2-40B4-BE49-F238E27FC236}">
                  <a16:creationId xmlns:a16="http://schemas.microsoft.com/office/drawing/2014/main" id="{8C5D8573-6E35-D043-9693-673CBA82D745}"/>
                </a:ext>
              </a:extLst>
            </xdr:cNvPr>
            <xdr:cNvSpPr txBox="1"/>
          </xdr:nvSpPr>
          <xdr:spPr>
            <a:xfrm>
              <a:off x="3302000" y="3924300"/>
              <a:ext cx="194553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𝑙_2=𝑟_2/𝑠𝑖𝑛(〖180−ß〗_2 ) </a:t>
              </a:r>
              <a:endParaRPr lang="en-US" sz="1800"/>
            </a:p>
          </xdr:txBody>
        </xdr:sp>
      </mc:Fallback>
    </mc:AlternateContent>
    <xdr:clientData/>
  </xdr:oneCellAnchor>
  <xdr:oneCellAnchor>
    <xdr:from>
      <xdr:col>4</xdr:col>
      <xdr:colOff>0</xdr:colOff>
      <xdr:row>23</xdr:row>
      <xdr:rowOff>139700</xdr:rowOff>
    </xdr:from>
    <xdr:ext cx="1871859" cy="535724"/>
    <mc:AlternateContent xmlns:mc="http://schemas.openxmlformats.org/markup-compatibility/2006" xmlns:a14="http://schemas.microsoft.com/office/drawing/2010/main">
      <mc:Choice Requires="a14">
        <xdr:sp macro="" textlink="">
          <xdr:nvSpPr>
            <xdr:cNvPr id="77" name="TextBox 76">
              <a:extLst>
                <a:ext uri="{FF2B5EF4-FFF2-40B4-BE49-F238E27FC236}">
                  <a16:creationId xmlns:a16="http://schemas.microsoft.com/office/drawing/2014/main" id="{5A4FCBFF-565C-5E45-A1BF-0982ED52CA20}"/>
                </a:ext>
              </a:extLst>
            </xdr:cNvPr>
            <xdr:cNvSpPr txBox="1"/>
          </xdr:nvSpPr>
          <xdr:spPr>
            <a:xfrm>
              <a:off x="3302000" y="4813300"/>
              <a:ext cx="1871859"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7" name="TextBox 76">
              <a:extLst>
                <a:ext uri="{FF2B5EF4-FFF2-40B4-BE49-F238E27FC236}">
                  <a16:creationId xmlns:a16="http://schemas.microsoft.com/office/drawing/2014/main" id="{5A4FCBFF-565C-5E45-A1BF-0982ED52CA20}"/>
                </a:ext>
              </a:extLst>
            </xdr:cNvPr>
            <xdr:cNvSpPr txBox="1"/>
          </xdr:nvSpPr>
          <xdr:spPr>
            <a:xfrm>
              <a:off x="3302000" y="4813300"/>
              <a:ext cx="1871859"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(𝐿_2+𝑙_2 ))/𝐹</a:t>
              </a:r>
              <a:endParaRPr lang="en-US" sz="1800"/>
            </a:p>
          </xdr:txBody>
        </xdr:sp>
      </mc:Fallback>
    </mc:AlternateContent>
    <xdr:clientData/>
  </xdr:oneCellAnchor>
  <xdr:oneCellAnchor>
    <xdr:from>
      <xdr:col>3</xdr:col>
      <xdr:colOff>685800</xdr:colOff>
      <xdr:row>27</xdr:row>
      <xdr:rowOff>114300</xdr:rowOff>
    </xdr:from>
    <xdr:ext cx="3117072" cy="761362"/>
    <mc:AlternateContent xmlns:mc="http://schemas.openxmlformats.org/markup-compatibility/2006" xmlns:a14="http://schemas.microsoft.com/office/drawing/2010/main">
      <mc:Choice Requires="a14">
        <xdr:sp macro="" textlink="">
          <xdr:nvSpPr>
            <xdr:cNvPr id="78" name="TextBox 77">
              <a:extLst>
                <a:ext uri="{FF2B5EF4-FFF2-40B4-BE49-F238E27FC236}">
                  <a16:creationId xmlns:a16="http://schemas.microsoft.com/office/drawing/2014/main" id="{81FC69CB-F554-A644-A6F2-D86A0029BF1B}"/>
                </a:ext>
              </a:extLst>
            </xdr:cNvPr>
            <xdr:cNvSpPr txBox="1"/>
          </xdr:nvSpPr>
          <xdr:spPr>
            <a:xfrm>
              <a:off x="3162300" y="5664200"/>
              <a:ext cx="3117072" cy="761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8" name="TextBox 77">
              <a:extLst>
                <a:ext uri="{FF2B5EF4-FFF2-40B4-BE49-F238E27FC236}">
                  <a16:creationId xmlns:a16="http://schemas.microsoft.com/office/drawing/2014/main" id="{81FC69CB-F554-A644-A6F2-D86A0029BF1B}"/>
                </a:ext>
              </a:extLst>
            </xdr:cNvPr>
            <xdr:cNvSpPr txBox="1"/>
          </xdr:nvSpPr>
          <xdr:spPr>
            <a:xfrm>
              <a:off x="3162300" y="5664200"/>
              <a:ext cx="3117072" cy="761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(𝐿_2+𝑟_2/𝑠𝑖𝑛(〖180−ß〗_2 ) ))/𝐹</a:t>
              </a:r>
              <a:endParaRPr lang="en-US" sz="1800"/>
            </a:p>
          </xdr:txBody>
        </xdr:sp>
      </mc:Fallback>
    </mc:AlternateContent>
    <xdr:clientData/>
  </xdr:oneCellAnchor>
  <xdr:oneCellAnchor>
    <xdr:from>
      <xdr:col>3</xdr:col>
      <xdr:colOff>774700</xdr:colOff>
      <xdr:row>32</xdr:row>
      <xdr:rowOff>88900</xdr:rowOff>
    </xdr:from>
    <xdr:ext cx="1132041" cy="281808"/>
    <mc:AlternateContent xmlns:mc="http://schemas.openxmlformats.org/markup-compatibility/2006" xmlns:a14="http://schemas.microsoft.com/office/drawing/2010/main">
      <mc:Choice Requires="a14">
        <xdr:sp macro="" textlink="">
          <xdr:nvSpPr>
            <xdr:cNvPr id="79" name="TextBox 78">
              <a:extLst>
                <a:ext uri="{FF2B5EF4-FFF2-40B4-BE49-F238E27FC236}">
                  <a16:creationId xmlns:a16="http://schemas.microsoft.com/office/drawing/2014/main" id="{7BF04642-5E48-8441-B83B-E7C474FF1F03}"/>
                </a:ext>
              </a:extLst>
            </xdr:cNvPr>
            <xdr:cNvSpPr txBox="1"/>
          </xdr:nvSpPr>
          <xdr:spPr>
            <a:xfrm>
              <a:off x="3251200" y="665480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79" name="TextBox 78">
              <a:extLst>
                <a:ext uri="{FF2B5EF4-FFF2-40B4-BE49-F238E27FC236}">
                  <a16:creationId xmlns:a16="http://schemas.microsoft.com/office/drawing/2014/main" id="{7BF04642-5E48-8441-B83B-E7C474FF1F03}"/>
                </a:ext>
              </a:extLst>
            </xdr:cNvPr>
            <xdr:cNvSpPr txBox="1"/>
          </xdr:nvSpPr>
          <xdr:spPr>
            <a:xfrm>
              <a:off x="3251200" y="665480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5</xdr:col>
      <xdr:colOff>241300</xdr:colOff>
      <xdr:row>42</xdr:row>
      <xdr:rowOff>88900</xdr:rowOff>
    </xdr:from>
    <xdr:ext cx="3117072" cy="764248"/>
    <mc:AlternateContent xmlns:mc="http://schemas.openxmlformats.org/markup-compatibility/2006" xmlns:a14="http://schemas.microsoft.com/office/drawing/2010/main">
      <mc:Choice Requires="a14">
        <xdr:sp macro="" textlink="">
          <xdr:nvSpPr>
            <xdr:cNvPr id="80" name="TextBox 79">
              <a:extLst>
                <a:ext uri="{FF2B5EF4-FFF2-40B4-BE49-F238E27FC236}">
                  <a16:creationId xmlns:a16="http://schemas.microsoft.com/office/drawing/2014/main" id="{FB2D319C-62EB-C340-8019-76D57C554732}"/>
                </a:ext>
              </a:extLst>
            </xdr:cNvPr>
            <xdr:cNvSpPr txBox="1"/>
          </xdr:nvSpPr>
          <xdr:spPr>
            <a:xfrm>
              <a:off x="4368800" y="8686800"/>
              <a:ext cx="3117072"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80" name="TextBox 79">
              <a:extLst>
                <a:ext uri="{FF2B5EF4-FFF2-40B4-BE49-F238E27FC236}">
                  <a16:creationId xmlns:a16="http://schemas.microsoft.com/office/drawing/2014/main" id="{FB2D319C-62EB-C340-8019-76D57C554732}"/>
                </a:ext>
              </a:extLst>
            </xdr:cNvPr>
            <xdr:cNvSpPr txBox="1"/>
          </xdr:nvSpPr>
          <xdr:spPr>
            <a:xfrm>
              <a:off x="4368800" y="8686800"/>
              <a:ext cx="3117072"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(𝐿_2+(0.5𝑊_2)/𝑠𝑖𝑛(〖180−ß〗_2 ) ))/𝐹</a:t>
              </a:r>
              <a:endParaRPr lang="en-US" sz="1800"/>
            </a:p>
          </xdr:txBody>
        </xdr:sp>
      </mc:Fallback>
    </mc:AlternateContent>
    <xdr:clientData/>
  </xdr:oneCellAnchor>
  <xdr:oneCellAnchor>
    <xdr:from>
      <xdr:col>4</xdr:col>
      <xdr:colOff>0</xdr:colOff>
      <xdr:row>11</xdr:row>
      <xdr:rowOff>88900</xdr:rowOff>
    </xdr:from>
    <xdr:ext cx="1831463" cy="584263"/>
    <mc:AlternateContent xmlns:mc="http://schemas.openxmlformats.org/markup-compatibility/2006" xmlns:a14="http://schemas.microsoft.com/office/drawing/2010/main">
      <mc:Choice Requires="a14">
        <xdr:sp macro="" textlink="">
          <xdr:nvSpPr>
            <xdr:cNvPr id="81" name="TextBox 80">
              <a:extLst>
                <a:ext uri="{FF2B5EF4-FFF2-40B4-BE49-F238E27FC236}">
                  <a16:creationId xmlns:a16="http://schemas.microsoft.com/office/drawing/2014/main" id="{17C34402-106A-D944-A147-4FCF4CDB0B57}"/>
                </a:ext>
              </a:extLst>
            </xdr:cNvPr>
            <xdr:cNvSpPr txBox="1"/>
          </xdr:nvSpPr>
          <xdr:spPr>
            <a:xfrm>
              <a:off x="3302000" y="2324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81" name="TextBox 80">
              <a:extLst>
                <a:ext uri="{FF2B5EF4-FFF2-40B4-BE49-F238E27FC236}">
                  <a16:creationId xmlns:a16="http://schemas.microsoft.com/office/drawing/2014/main" id="{17C34402-106A-D944-A147-4FCF4CDB0B57}"/>
                </a:ext>
              </a:extLst>
            </xdr:cNvPr>
            <xdr:cNvSpPr txBox="1"/>
          </xdr:nvSpPr>
          <xdr:spPr>
            <a:xfrm>
              <a:off x="3302000" y="2324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1</xdr:col>
      <xdr:colOff>0</xdr:colOff>
      <xdr:row>6</xdr:row>
      <xdr:rowOff>63500</xdr:rowOff>
    </xdr:from>
    <xdr:ext cx="3578447" cy="626325"/>
    <mc:AlternateContent xmlns:mc="http://schemas.openxmlformats.org/markup-compatibility/2006" xmlns:a14="http://schemas.microsoft.com/office/drawing/2010/main">
      <mc:Choice Requires="a14">
        <xdr:sp macro="" textlink="">
          <xdr:nvSpPr>
            <xdr:cNvPr id="82" name="TextBox 81">
              <a:extLst>
                <a:ext uri="{FF2B5EF4-FFF2-40B4-BE49-F238E27FC236}">
                  <a16:creationId xmlns:a16="http://schemas.microsoft.com/office/drawing/2014/main" id="{DFBF2D89-5FFF-1546-AEEC-6184612E96FD}"/>
                </a:ext>
              </a:extLst>
            </xdr:cNvPr>
            <xdr:cNvSpPr txBox="1"/>
          </xdr:nvSpPr>
          <xdr:spPr>
            <a:xfrm>
              <a:off x="825500" y="12827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82" name="TextBox 81">
              <a:extLst>
                <a:ext uri="{FF2B5EF4-FFF2-40B4-BE49-F238E27FC236}">
                  <a16:creationId xmlns:a16="http://schemas.microsoft.com/office/drawing/2014/main" id="{DFBF2D89-5FFF-1546-AEEC-6184612E96FD}"/>
                </a:ext>
              </a:extLst>
            </xdr:cNvPr>
            <xdr:cNvSpPr txBox="1"/>
          </xdr:nvSpPr>
          <xdr:spPr>
            <a:xfrm>
              <a:off x="825500" y="12827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1</xdr:col>
      <xdr:colOff>222250</xdr:colOff>
      <xdr:row>4</xdr:row>
      <xdr:rowOff>0</xdr:rowOff>
    </xdr:from>
    <xdr:ext cx="1304268" cy="281808"/>
    <mc:AlternateContent xmlns:mc="http://schemas.openxmlformats.org/markup-compatibility/2006" xmlns:a14="http://schemas.microsoft.com/office/drawing/2010/main">
      <mc:Choice Requires="a14">
        <xdr:sp macro="" textlink="">
          <xdr:nvSpPr>
            <xdr:cNvPr id="83" name="TextBox 82">
              <a:extLst>
                <a:ext uri="{FF2B5EF4-FFF2-40B4-BE49-F238E27FC236}">
                  <a16:creationId xmlns:a16="http://schemas.microsoft.com/office/drawing/2014/main" id="{2651AAD1-C2EF-E64F-8F13-5AF51D5A0E53}"/>
                </a:ext>
              </a:extLst>
            </xdr:cNvPr>
            <xdr:cNvSpPr txBox="1"/>
          </xdr:nvSpPr>
          <xdr:spPr>
            <a:xfrm>
              <a:off x="1047750" y="8128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3</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83" name="TextBox 82">
              <a:extLst>
                <a:ext uri="{FF2B5EF4-FFF2-40B4-BE49-F238E27FC236}">
                  <a16:creationId xmlns:a16="http://schemas.microsoft.com/office/drawing/2014/main" id="{2651AAD1-C2EF-E64F-8F13-5AF51D5A0E53}"/>
                </a:ext>
              </a:extLst>
            </xdr:cNvPr>
            <xdr:cNvSpPr txBox="1"/>
          </xdr:nvSpPr>
          <xdr:spPr>
            <a:xfrm>
              <a:off x="1047750" y="8128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𝜕_1=𝜕_3−𝜕_2</a:t>
              </a:r>
              <a:endParaRPr lang="en-US" sz="1800"/>
            </a:p>
          </xdr:txBody>
        </xdr:sp>
      </mc:Fallback>
    </mc:AlternateContent>
    <xdr:clientData/>
  </xdr:oneCellAnchor>
  <xdr:twoCellAnchor>
    <xdr:from>
      <xdr:col>8</xdr:col>
      <xdr:colOff>63500</xdr:colOff>
      <xdr:row>51</xdr:row>
      <xdr:rowOff>127000</xdr:rowOff>
    </xdr:from>
    <xdr:to>
      <xdr:col>11</xdr:col>
      <xdr:colOff>266700</xdr:colOff>
      <xdr:row>55</xdr:row>
      <xdr:rowOff>63500</xdr:rowOff>
    </xdr:to>
    <xdr:cxnSp macro="">
      <xdr:nvCxnSpPr>
        <xdr:cNvPr id="85" name="Straight Connector 84">
          <a:extLst>
            <a:ext uri="{FF2B5EF4-FFF2-40B4-BE49-F238E27FC236}">
              <a16:creationId xmlns:a16="http://schemas.microsoft.com/office/drawing/2014/main" id="{D4F1D572-F3D8-724A-8EEF-921C8718E1DF}"/>
            </a:ext>
          </a:extLst>
        </xdr:cNvPr>
        <xdr:cNvCxnSpPr/>
      </xdr:nvCxnSpPr>
      <xdr:spPr>
        <a:xfrm flipV="1">
          <a:off x="6667500" y="10553700"/>
          <a:ext cx="2679700" cy="749300"/>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50</xdr:row>
      <xdr:rowOff>38100</xdr:rowOff>
    </xdr:from>
    <xdr:to>
      <xdr:col>11</xdr:col>
      <xdr:colOff>152400</xdr:colOff>
      <xdr:row>55</xdr:row>
      <xdr:rowOff>50800</xdr:rowOff>
    </xdr:to>
    <xdr:cxnSp macro="">
      <xdr:nvCxnSpPr>
        <xdr:cNvPr id="87" name="Straight Connector 86">
          <a:extLst>
            <a:ext uri="{FF2B5EF4-FFF2-40B4-BE49-F238E27FC236}">
              <a16:creationId xmlns:a16="http://schemas.microsoft.com/office/drawing/2014/main" id="{254553B9-9BA3-FA4A-96C2-1BEE9D6CC8A6}"/>
            </a:ext>
          </a:extLst>
        </xdr:cNvPr>
        <xdr:cNvCxnSpPr/>
      </xdr:nvCxnSpPr>
      <xdr:spPr>
        <a:xfrm flipV="1">
          <a:off x="6642100" y="10261600"/>
          <a:ext cx="2590800" cy="10287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48</xdr:row>
      <xdr:rowOff>165100</xdr:rowOff>
    </xdr:from>
    <xdr:to>
      <xdr:col>11</xdr:col>
      <xdr:colOff>38100</xdr:colOff>
      <xdr:row>57</xdr:row>
      <xdr:rowOff>101600</xdr:rowOff>
    </xdr:to>
    <xdr:cxnSp macro="">
      <xdr:nvCxnSpPr>
        <xdr:cNvPr id="88" name="Straight Connector 87">
          <a:extLst>
            <a:ext uri="{FF2B5EF4-FFF2-40B4-BE49-F238E27FC236}">
              <a16:creationId xmlns:a16="http://schemas.microsoft.com/office/drawing/2014/main" id="{68D4E326-86ED-3D42-981D-DF9B00E6588B}"/>
            </a:ext>
          </a:extLst>
        </xdr:cNvPr>
        <xdr:cNvCxnSpPr/>
      </xdr:nvCxnSpPr>
      <xdr:spPr>
        <a:xfrm flipH="1">
          <a:off x="5778500" y="9982200"/>
          <a:ext cx="3340100" cy="1765300"/>
        </a:xfrm>
        <a:prstGeom prst="line">
          <a:avLst/>
        </a:prstGeom>
        <a:ln w="12700">
          <a:solidFill>
            <a:srgbClr val="C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12700</xdr:colOff>
      <xdr:row>48</xdr:row>
      <xdr:rowOff>38100</xdr:rowOff>
    </xdr:from>
    <xdr:to>
      <xdr:col>11</xdr:col>
      <xdr:colOff>330200</xdr:colOff>
      <xdr:row>52</xdr:row>
      <xdr:rowOff>152400</xdr:rowOff>
    </xdr:to>
    <xdr:cxnSp macro="">
      <xdr:nvCxnSpPr>
        <xdr:cNvPr id="92" name="Straight Connector 91">
          <a:extLst>
            <a:ext uri="{FF2B5EF4-FFF2-40B4-BE49-F238E27FC236}">
              <a16:creationId xmlns:a16="http://schemas.microsoft.com/office/drawing/2014/main" id="{DA361511-AE68-4C4D-9B20-341B8CBFE12E}"/>
            </a:ext>
          </a:extLst>
        </xdr:cNvPr>
        <xdr:cNvCxnSpPr/>
      </xdr:nvCxnSpPr>
      <xdr:spPr>
        <a:xfrm>
          <a:off x="9093200" y="9855200"/>
          <a:ext cx="317500" cy="9271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8</xdr:col>
      <xdr:colOff>317500</xdr:colOff>
      <xdr:row>53</xdr:row>
      <xdr:rowOff>0</xdr:rowOff>
    </xdr:from>
    <xdr:ext cx="192810" cy="219163"/>
    <mc:AlternateContent xmlns:mc="http://schemas.openxmlformats.org/markup-compatibility/2006" xmlns:a14="http://schemas.microsoft.com/office/drawing/2010/main">
      <mc:Choice Requires="a14">
        <xdr:sp macro="" textlink="">
          <xdr:nvSpPr>
            <xdr:cNvPr id="100" name="TextBox 99">
              <a:extLst>
                <a:ext uri="{FF2B5EF4-FFF2-40B4-BE49-F238E27FC236}">
                  <a16:creationId xmlns:a16="http://schemas.microsoft.com/office/drawing/2014/main" id="{AA6CE137-B789-FA49-AC30-500C31FD8EC6}"/>
                </a:ext>
              </a:extLst>
            </xdr:cNvPr>
            <xdr:cNvSpPr txBox="1"/>
          </xdr:nvSpPr>
          <xdr:spPr>
            <a:xfrm>
              <a:off x="6921500" y="10833100"/>
              <a:ext cx="192810"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400" b="1" i="1">
                            <a:latin typeface="Cambria Math" panose="02040503050406030204" pitchFamily="18" charset="0"/>
                          </a:rPr>
                        </m:ctrlPr>
                      </m:sSubPr>
                      <m:e>
                        <m:r>
                          <a:rPr lang="en-US" sz="1400" b="1" i="1">
                            <a:latin typeface="Cambria Math" panose="02040503050406030204" pitchFamily="18" charset="0"/>
                          </a:rPr>
                          <m:t>𝒍</m:t>
                        </m:r>
                      </m:e>
                      <m:sub>
                        <m:r>
                          <a:rPr lang="en-US" sz="1400" b="1" i="1">
                            <a:latin typeface="Cambria Math" panose="02040503050406030204" pitchFamily="18" charset="0"/>
                          </a:rPr>
                          <m:t>𝟗</m:t>
                        </m:r>
                      </m:sub>
                    </m:sSub>
                  </m:oMath>
                </m:oMathPara>
              </a14:m>
              <a:endParaRPr lang="en-US" sz="1400" b="1"/>
            </a:p>
          </xdr:txBody>
        </xdr:sp>
      </mc:Choice>
      <mc:Fallback xmlns="">
        <xdr:sp macro="" textlink="">
          <xdr:nvSpPr>
            <xdr:cNvPr id="100" name="TextBox 99">
              <a:extLst>
                <a:ext uri="{FF2B5EF4-FFF2-40B4-BE49-F238E27FC236}">
                  <a16:creationId xmlns:a16="http://schemas.microsoft.com/office/drawing/2014/main" id="{AA6CE137-B789-FA49-AC30-500C31FD8EC6}"/>
                </a:ext>
              </a:extLst>
            </xdr:cNvPr>
            <xdr:cNvSpPr txBox="1"/>
          </xdr:nvSpPr>
          <xdr:spPr>
            <a:xfrm>
              <a:off x="6921500" y="10833100"/>
              <a:ext cx="192810"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𝒍_𝟗</a:t>
              </a:r>
              <a:endParaRPr lang="en-US" sz="1400" b="1"/>
            </a:p>
          </xdr:txBody>
        </xdr:sp>
      </mc:Fallback>
    </mc:AlternateContent>
    <xdr:clientData/>
  </xdr:oneCellAnchor>
  <xdr:oneCellAnchor>
    <xdr:from>
      <xdr:col>10</xdr:col>
      <xdr:colOff>571500</xdr:colOff>
      <xdr:row>50</xdr:row>
      <xdr:rowOff>177800</xdr:rowOff>
    </xdr:from>
    <xdr:ext cx="136897" cy="219163"/>
    <mc:AlternateContent xmlns:mc="http://schemas.openxmlformats.org/markup-compatibility/2006" xmlns:a14="http://schemas.microsoft.com/office/drawing/2010/main">
      <mc:Choice Requires="a14">
        <xdr:sp macro="" textlink="">
          <xdr:nvSpPr>
            <xdr:cNvPr id="101" name="TextBox 100">
              <a:extLst>
                <a:ext uri="{FF2B5EF4-FFF2-40B4-BE49-F238E27FC236}">
                  <a16:creationId xmlns:a16="http://schemas.microsoft.com/office/drawing/2014/main" id="{D4B05FF4-CAF4-4B4D-88A5-79A52BBACCF2}"/>
                </a:ext>
              </a:extLst>
            </xdr:cNvPr>
            <xdr:cNvSpPr txBox="1"/>
          </xdr:nvSpPr>
          <xdr:spPr>
            <a:xfrm>
              <a:off x="8826500" y="10401300"/>
              <a:ext cx="136897"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1" i="1">
                        <a:latin typeface="Cambria Math" panose="02040503050406030204" pitchFamily="18" charset="0"/>
                      </a:rPr>
                      <m:t>𝒓</m:t>
                    </m:r>
                  </m:oMath>
                </m:oMathPara>
              </a14:m>
              <a:endParaRPr lang="en-US" sz="1400" b="1"/>
            </a:p>
          </xdr:txBody>
        </xdr:sp>
      </mc:Choice>
      <mc:Fallback xmlns="">
        <xdr:sp macro="" textlink="">
          <xdr:nvSpPr>
            <xdr:cNvPr id="101" name="TextBox 100">
              <a:extLst>
                <a:ext uri="{FF2B5EF4-FFF2-40B4-BE49-F238E27FC236}">
                  <a16:creationId xmlns:a16="http://schemas.microsoft.com/office/drawing/2014/main" id="{D4B05FF4-CAF4-4B4D-88A5-79A52BBACCF2}"/>
                </a:ext>
              </a:extLst>
            </xdr:cNvPr>
            <xdr:cNvSpPr txBox="1"/>
          </xdr:nvSpPr>
          <xdr:spPr>
            <a:xfrm>
              <a:off x="8826500" y="10401300"/>
              <a:ext cx="136897"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𝒓</a:t>
              </a:r>
              <a:endParaRPr lang="en-US" sz="1400" b="1"/>
            </a:p>
          </xdr:txBody>
        </xdr:sp>
      </mc:Fallback>
    </mc:AlternateContent>
    <xdr:clientData/>
  </xdr:oneCellAnchor>
  <xdr:oneCellAnchor>
    <xdr:from>
      <xdr:col>8</xdr:col>
      <xdr:colOff>393700</xdr:colOff>
      <xdr:row>54</xdr:row>
      <xdr:rowOff>152400</xdr:rowOff>
    </xdr:from>
    <xdr:ext cx="271164" cy="219163"/>
    <mc:AlternateContent xmlns:mc="http://schemas.openxmlformats.org/markup-compatibility/2006" xmlns:a14="http://schemas.microsoft.com/office/drawing/2010/main">
      <mc:Choice Requires="a14">
        <xdr:sp macro="" textlink="">
          <xdr:nvSpPr>
            <xdr:cNvPr id="102" name="TextBox 101">
              <a:extLst>
                <a:ext uri="{FF2B5EF4-FFF2-40B4-BE49-F238E27FC236}">
                  <a16:creationId xmlns:a16="http://schemas.microsoft.com/office/drawing/2014/main" id="{219D9309-D5D1-4A4F-B32E-1BF7A3F0FE6B}"/>
                </a:ext>
              </a:extLst>
            </xdr:cNvPr>
            <xdr:cNvSpPr txBox="1"/>
          </xdr:nvSpPr>
          <xdr:spPr>
            <a:xfrm>
              <a:off x="6997700" y="11188700"/>
              <a:ext cx="271164"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400" b="1" i="1">
                            <a:latin typeface="Cambria Math" panose="02040503050406030204" pitchFamily="18" charset="0"/>
                          </a:rPr>
                        </m:ctrlPr>
                      </m:sSubPr>
                      <m:e>
                        <m:r>
                          <a:rPr lang="en-US" sz="1400" b="1" i="1">
                            <a:latin typeface="Cambria Math" panose="02040503050406030204" pitchFamily="18" charset="0"/>
                          </a:rPr>
                          <m:t>𝒍</m:t>
                        </m:r>
                      </m:e>
                      <m:sub>
                        <m:r>
                          <a:rPr lang="en-US" sz="1400" b="1" i="1">
                            <a:latin typeface="Cambria Math" panose="02040503050406030204" pitchFamily="18" charset="0"/>
                          </a:rPr>
                          <m:t>𝟏𝟎</m:t>
                        </m:r>
                      </m:sub>
                    </m:sSub>
                  </m:oMath>
                </m:oMathPara>
              </a14:m>
              <a:endParaRPr lang="en-US" sz="1400" b="1"/>
            </a:p>
          </xdr:txBody>
        </xdr:sp>
      </mc:Choice>
      <mc:Fallback xmlns="">
        <xdr:sp macro="" textlink="">
          <xdr:nvSpPr>
            <xdr:cNvPr id="102" name="TextBox 101">
              <a:extLst>
                <a:ext uri="{FF2B5EF4-FFF2-40B4-BE49-F238E27FC236}">
                  <a16:creationId xmlns:a16="http://schemas.microsoft.com/office/drawing/2014/main" id="{219D9309-D5D1-4A4F-B32E-1BF7A3F0FE6B}"/>
                </a:ext>
              </a:extLst>
            </xdr:cNvPr>
            <xdr:cNvSpPr txBox="1"/>
          </xdr:nvSpPr>
          <xdr:spPr>
            <a:xfrm>
              <a:off x="6997700" y="11188700"/>
              <a:ext cx="271164"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𝒍_𝟏𝟎</a:t>
              </a:r>
              <a:endParaRPr lang="en-US" sz="1400" b="1"/>
            </a:p>
          </xdr:txBody>
        </xdr:sp>
      </mc:Fallback>
    </mc:AlternateContent>
    <xdr:clientData/>
  </xdr:oneCellAnchor>
  <xdr:oneCellAnchor>
    <xdr:from>
      <xdr:col>8</xdr:col>
      <xdr:colOff>0</xdr:colOff>
      <xdr:row>53</xdr:row>
      <xdr:rowOff>177800</xdr:rowOff>
    </xdr:from>
    <xdr:ext cx="149272" cy="219163"/>
    <mc:AlternateContent xmlns:mc="http://schemas.openxmlformats.org/markup-compatibility/2006" xmlns:a14="http://schemas.microsoft.com/office/drawing/2010/main">
      <mc:Choice Requires="a14">
        <xdr:sp macro="" textlink="">
          <xdr:nvSpPr>
            <xdr:cNvPr id="103" name="TextBox 102">
              <a:extLst>
                <a:ext uri="{FF2B5EF4-FFF2-40B4-BE49-F238E27FC236}">
                  <a16:creationId xmlns:a16="http://schemas.microsoft.com/office/drawing/2014/main" id="{ED2D0794-02D9-1444-98E3-18E15317A1F7}"/>
                </a:ext>
              </a:extLst>
            </xdr:cNvPr>
            <xdr:cNvSpPr txBox="1"/>
          </xdr:nvSpPr>
          <xdr:spPr>
            <a:xfrm>
              <a:off x="6604000" y="11010900"/>
              <a:ext cx="14927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1" i="1">
                        <a:latin typeface="Cambria Math" panose="02040503050406030204" pitchFamily="18" charset="0"/>
                      </a:rPr>
                      <m:t>ß</m:t>
                    </m:r>
                  </m:oMath>
                </m:oMathPara>
              </a14:m>
              <a:endParaRPr lang="en-US" sz="1400" b="1"/>
            </a:p>
          </xdr:txBody>
        </xdr:sp>
      </mc:Choice>
      <mc:Fallback xmlns="">
        <xdr:sp macro="" textlink="">
          <xdr:nvSpPr>
            <xdr:cNvPr id="103" name="TextBox 102">
              <a:extLst>
                <a:ext uri="{FF2B5EF4-FFF2-40B4-BE49-F238E27FC236}">
                  <a16:creationId xmlns:a16="http://schemas.microsoft.com/office/drawing/2014/main" id="{ED2D0794-02D9-1444-98E3-18E15317A1F7}"/>
                </a:ext>
              </a:extLst>
            </xdr:cNvPr>
            <xdr:cNvSpPr txBox="1"/>
          </xdr:nvSpPr>
          <xdr:spPr>
            <a:xfrm>
              <a:off x="6604000" y="11010900"/>
              <a:ext cx="14927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ß</a:t>
              </a:r>
              <a:endParaRPr lang="en-US" sz="1400" b="1"/>
            </a:p>
          </xdr:txBody>
        </xdr:sp>
      </mc:Fallback>
    </mc:AlternateContent>
    <xdr:clientData/>
  </xdr:oneCellAnchor>
  <xdr:oneCellAnchor>
    <xdr:from>
      <xdr:col>10</xdr:col>
      <xdr:colOff>0</xdr:colOff>
      <xdr:row>51</xdr:row>
      <xdr:rowOff>177800</xdr:rowOff>
    </xdr:from>
    <xdr:ext cx="149272" cy="219163"/>
    <mc:AlternateContent xmlns:mc="http://schemas.openxmlformats.org/markup-compatibility/2006" xmlns:a14="http://schemas.microsoft.com/office/drawing/2010/main">
      <mc:Choice Requires="a14">
        <xdr:sp macro="" textlink="">
          <xdr:nvSpPr>
            <xdr:cNvPr id="104" name="TextBox 103">
              <a:extLst>
                <a:ext uri="{FF2B5EF4-FFF2-40B4-BE49-F238E27FC236}">
                  <a16:creationId xmlns:a16="http://schemas.microsoft.com/office/drawing/2014/main" id="{5F06CADB-3CA1-534D-9746-FF512E9EFA47}"/>
                </a:ext>
              </a:extLst>
            </xdr:cNvPr>
            <xdr:cNvSpPr txBox="1"/>
          </xdr:nvSpPr>
          <xdr:spPr>
            <a:xfrm>
              <a:off x="8255000" y="10604500"/>
              <a:ext cx="14927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1" i="1">
                        <a:latin typeface="Cambria Math" panose="02040503050406030204" pitchFamily="18" charset="0"/>
                      </a:rPr>
                      <m:t>ß</m:t>
                    </m:r>
                  </m:oMath>
                </m:oMathPara>
              </a14:m>
              <a:endParaRPr lang="en-US" sz="1400" b="1"/>
            </a:p>
          </xdr:txBody>
        </xdr:sp>
      </mc:Choice>
      <mc:Fallback xmlns="">
        <xdr:sp macro="" textlink="">
          <xdr:nvSpPr>
            <xdr:cNvPr id="104" name="TextBox 103">
              <a:extLst>
                <a:ext uri="{FF2B5EF4-FFF2-40B4-BE49-F238E27FC236}">
                  <a16:creationId xmlns:a16="http://schemas.microsoft.com/office/drawing/2014/main" id="{5F06CADB-3CA1-534D-9746-FF512E9EFA47}"/>
                </a:ext>
              </a:extLst>
            </xdr:cNvPr>
            <xdr:cNvSpPr txBox="1"/>
          </xdr:nvSpPr>
          <xdr:spPr>
            <a:xfrm>
              <a:off x="8255000" y="10604500"/>
              <a:ext cx="14927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ß</a:t>
              </a:r>
              <a:endParaRPr lang="en-US" sz="1400" b="1"/>
            </a:p>
          </xdr:txBody>
        </xdr:sp>
      </mc:Fallback>
    </mc:AlternateContent>
    <xdr:clientData/>
  </xdr:oneCellAnchor>
  <xdr:twoCellAnchor>
    <xdr:from>
      <xdr:col>7</xdr:col>
      <xdr:colOff>673100</xdr:colOff>
      <xdr:row>53</xdr:row>
      <xdr:rowOff>12700</xdr:rowOff>
    </xdr:from>
    <xdr:to>
      <xdr:col>8</xdr:col>
      <xdr:colOff>165100</xdr:colOff>
      <xdr:row>57</xdr:row>
      <xdr:rowOff>127000</xdr:rowOff>
    </xdr:to>
    <xdr:cxnSp macro="">
      <xdr:nvCxnSpPr>
        <xdr:cNvPr id="105" name="Straight Connector 104">
          <a:extLst>
            <a:ext uri="{FF2B5EF4-FFF2-40B4-BE49-F238E27FC236}">
              <a16:creationId xmlns:a16="http://schemas.microsoft.com/office/drawing/2014/main" id="{336B74F7-60E8-104A-9D4D-8C040587A026}"/>
            </a:ext>
          </a:extLst>
        </xdr:cNvPr>
        <xdr:cNvCxnSpPr/>
      </xdr:nvCxnSpPr>
      <xdr:spPr>
        <a:xfrm>
          <a:off x="6451600" y="10845800"/>
          <a:ext cx="317500" cy="927100"/>
        </a:xfrm>
        <a:prstGeom prst="line">
          <a:avLst/>
        </a:prstGeom>
        <a:ln w="38100">
          <a:solidFill>
            <a:schemeClr val="accent4">
              <a:lumMod val="50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749300</xdr:colOff>
      <xdr:row>48</xdr:row>
      <xdr:rowOff>165100</xdr:rowOff>
    </xdr:from>
    <xdr:to>
      <xdr:col>11</xdr:col>
      <xdr:colOff>38100</xdr:colOff>
      <xdr:row>53</xdr:row>
      <xdr:rowOff>177800</xdr:rowOff>
    </xdr:to>
    <xdr:cxnSp macro="">
      <xdr:nvCxnSpPr>
        <xdr:cNvPr id="106" name="Straight Connector 105">
          <a:extLst>
            <a:ext uri="{FF2B5EF4-FFF2-40B4-BE49-F238E27FC236}">
              <a16:creationId xmlns:a16="http://schemas.microsoft.com/office/drawing/2014/main" id="{6FD964F5-A01B-534E-BB13-B1151E8649DA}"/>
            </a:ext>
          </a:extLst>
        </xdr:cNvPr>
        <xdr:cNvCxnSpPr/>
      </xdr:nvCxnSpPr>
      <xdr:spPr>
        <a:xfrm flipV="1">
          <a:off x="6527800" y="9982200"/>
          <a:ext cx="2590800" cy="10287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533400</xdr:colOff>
      <xdr:row>47</xdr:row>
      <xdr:rowOff>177800</xdr:rowOff>
    </xdr:from>
    <xdr:ext cx="136897" cy="219163"/>
    <mc:AlternateContent xmlns:mc="http://schemas.openxmlformats.org/markup-compatibility/2006" xmlns:a14="http://schemas.microsoft.com/office/drawing/2010/main">
      <mc:Choice Requires="a14">
        <xdr:sp macro="" textlink="">
          <xdr:nvSpPr>
            <xdr:cNvPr id="107" name="TextBox 106">
              <a:extLst>
                <a:ext uri="{FF2B5EF4-FFF2-40B4-BE49-F238E27FC236}">
                  <a16:creationId xmlns:a16="http://schemas.microsoft.com/office/drawing/2014/main" id="{C9D5DC23-A135-584C-BCA3-FE0F3C8AFB6A}"/>
                </a:ext>
              </a:extLst>
            </xdr:cNvPr>
            <xdr:cNvSpPr txBox="1"/>
          </xdr:nvSpPr>
          <xdr:spPr>
            <a:xfrm>
              <a:off x="8788400" y="9791700"/>
              <a:ext cx="136897"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1" i="1">
                        <a:latin typeface="Cambria Math" panose="02040503050406030204" pitchFamily="18" charset="0"/>
                      </a:rPr>
                      <m:t>𝒓</m:t>
                    </m:r>
                  </m:oMath>
                </m:oMathPara>
              </a14:m>
              <a:endParaRPr lang="en-US" sz="1400" b="1"/>
            </a:p>
          </xdr:txBody>
        </xdr:sp>
      </mc:Choice>
      <mc:Fallback xmlns="">
        <xdr:sp macro="" textlink="">
          <xdr:nvSpPr>
            <xdr:cNvPr id="107" name="TextBox 106">
              <a:extLst>
                <a:ext uri="{FF2B5EF4-FFF2-40B4-BE49-F238E27FC236}">
                  <a16:creationId xmlns:a16="http://schemas.microsoft.com/office/drawing/2014/main" id="{C9D5DC23-A135-584C-BCA3-FE0F3C8AFB6A}"/>
                </a:ext>
              </a:extLst>
            </xdr:cNvPr>
            <xdr:cNvSpPr txBox="1"/>
          </xdr:nvSpPr>
          <xdr:spPr>
            <a:xfrm>
              <a:off x="8788400" y="9791700"/>
              <a:ext cx="136897"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𝒓</a:t>
              </a:r>
              <a:endParaRPr lang="en-US" sz="1400" b="1"/>
            </a:p>
          </xdr:txBody>
        </xdr:sp>
      </mc:Fallback>
    </mc:AlternateContent>
    <xdr:clientData/>
  </xdr:oneCellAnchor>
  <xdr:oneCellAnchor>
    <xdr:from>
      <xdr:col>10</xdr:col>
      <xdr:colOff>584200</xdr:colOff>
      <xdr:row>52</xdr:row>
      <xdr:rowOff>76200</xdr:rowOff>
    </xdr:from>
    <xdr:ext cx="136897" cy="219163"/>
    <mc:AlternateContent xmlns:mc="http://schemas.openxmlformats.org/markup-compatibility/2006" xmlns:a14="http://schemas.microsoft.com/office/drawing/2010/main">
      <mc:Choice Requires="a14">
        <xdr:sp macro="" textlink="">
          <xdr:nvSpPr>
            <xdr:cNvPr id="108" name="TextBox 107">
              <a:extLst>
                <a:ext uri="{FF2B5EF4-FFF2-40B4-BE49-F238E27FC236}">
                  <a16:creationId xmlns:a16="http://schemas.microsoft.com/office/drawing/2014/main" id="{5AC4876A-390F-F24B-B32B-DD0DADFB62C9}"/>
                </a:ext>
              </a:extLst>
            </xdr:cNvPr>
            <xdr:cNvSpPr txBox="1"/>
          </xdr:nvSpPr>
          <xdr:spPr>
            <a:xfrm>
              <a:off x="8839200" y="10706100"/>
              <a:ext cx="136897"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400" b="1" i="1">
                        <a:latin typeface="Cambria Math" panose="02040503050406030204" pitchFamily="18" charset="0"/>
                      </a:rPr>
                      <m:t>𝒓</m:t>
                    </m:r>
                  </m:oMath>
                </m:oMathPara>
              </a14:m>
              <a:endParaRPr lang="en-US" sz="1400" b="1"/>
            </a:p>
          </xdr:txBody>
        </xdr:sp>
      </mc:Choice>
      <mc:Fallback xmlns="">
        <xdr:sp macro="" textlink="">
          <xdr:nvSpPr>
            <xdr:cNvPr id="108" name="TextBox 107">
              <a:extLst>
                <a:ext uri="{FF2B5EF4-FFF2-40B4-BE49-F238E27FC236}">
                  <a16:creationId xmlns:a16="http://schemas.microsoft.com/office/drawing/2014/main" id="{5AC4876A-390F-F24B-B32B-DD0DADFB62C9}"/>
                </a:ext>
              </a:extLst>
            </xdr:cNvPr>
            <xdr:cNvSpPr txBox="1"/>
          </xdr:nvSpPr>
          <xdr:spPr>
            <a:xfrm>
              <a:off x="8839200" y="10706100"/>
              <a:ext cx="136897"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b="1" i="0">
                  <a:latin typeface="Cambria Math" panose="02040503050406030204" pitchFamily="18" charset="0"/>
                </a:rPr>
                <a:t>𝒓</a:t>
              </a:r>
              <a:endParaRPr lang="en-US" sz="1400" b="1"/>
            </a:p>
          </xdr:txBody>
        </xdr:sp>
      </mc:Fallback>
    </mc:AlternateContent>
    <xdr:clientData/>
  </xdr:oneCellAnchor>
  <xdr:twoCellAnchor>
    <xdr:from>
      <xdr:col>8</xdr:col>
      <xdr:colOff>139700</xdr:colOff>
      <xdr:row>51</xdr:row>
      <xdr:rowOff>139700</xdr:rowOff>
    </xdr:from>
    <xdr:to>
      <xdr:col>11</xdr:col>
      <xdr:colOff>254000</xdr:colOff>
      <xdr:row>56</xdr:row>
      <xdr:rowOff>152400</xdr:rowOff>
    </xdr:to>
    <xdr:cxnSp macro="">
      <xdr:nvCxnSpPr>
        <xdr:cNvPr id="109" name="Straight Connector 108">
          <a:extLst>
            <a:ext uri="{FF2B5EF4-FFF2-40B4-BE49-F238E27FC236}">
              <a16:creationId xmlns:a16="http://schemas.microsoft.com/office/drawing/2014/main" id="{770E2426-6FCE-0241-9AB6-E35A39AFB2D9}"/>
            </a:ext>
          </a:extLst>
        </xdr:cNvPr>
        <xdr:cNvCxnSpPr/>
      </xdr:nvCxnSpPr>
      <xdr:spPr>
        <a:xfrm flipV="1">
          <a:off x="6743700" y="10566400"/>
          <a:ext cx="2590800" cy="10287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13</xdr:row>
      <xdr:rowOff>0</xdr:rowOff>
    </xdr:from>
    <xdr:to>
      <xdr:col>36</xdr:col>
      <xdr:colOff>139700</xdr:colOff>
      <xdr:row>55</xdr:row>
      <xdr:rowOff>12700</xdr:rowOff>
    </xdr:to>
    <xdr:sp macro="" textlink="">
      <xdr:nvSpPr>
        <xdr:cNvPr id="111" name="Freeform 110">
          <a:extLst>
            <a:ext uri="{FF2B5EF4-FFF2-40B4-BE49-F238E27FC236}">
              <a16:creationId xmlns:a16="http://schemas.microsoft.com/office/drawing/2014/main" id="{AE2570D5-BE27-4F42-8BE7-C73E958D4097}"/>
            </a:ext>
          </a:extLst>
        </xdr:cNvPr>
        <xdr:cNvSpPr/>
      </xdr:nvSpPr>
      <xdr:spPr>
        <a:xfrm rot="1351403">
          <a:off x="24765000" y="2641600"/>
          <a:ext cx="5092700" cy="8610600"/>
        </a:xfrm>
        <a:custGeom>
          <a:avLst/>
          <a:gdLst>
            <a:gd name="connsiteX0" fmla="*/ 50800 w 3246981"/>
            <a:gd name="connsiteY0" fmla="*/ 228600 h 6096000"/>
            <a:gd name="connsiteX1" fmla="*/ 50800 w 3246981"/>
            <a:gd name="connsiteY1" fmla="*/ 228600 h 6096000"/>
            <a:gd name="connsiteX2" fmla="*/ 38100 w 3246981"/>
            <a:gd name="connsiteY2" fmla="*/ 342900 h 6096000"/>
            <a:gd name="connsiteX3" fmla="*/ 25400 w 3246981"/>
            <a:gd name="connsiteY3" fmla="*/ 393700 h 6096000"/>
            <a:gd name="connsiteX4" fmla="*/ 0 w 3246981"/>
            <a:gd name="connsiteY4" fmla="*/ 635000 h 6096000"/>
            <a:gd name="connsiteX5" fmla="*/ 38100 w 3246981"/>
            <a:gd name="connsiteY5" fmla="*/ 977900 h 6096000"/>
            <a:gd name="connsiteX6" fmla="*/ 76200 w 3246981"/>
            <a:gd name="connsiteY6" fmla="*/ 1066800 h 6096000"/>
            <a:gd name="connsiteX7" fmla="*/ 88900 w 3246981"/>
            <a:gd name="connsiteY7" fmla="*/ 1104900 h 6096000"/>
            <a:gd name="connsiteX8" fmla="*/ 114300 w 3246981"/>
            <a:gd name="connsiteY8" fmla="*/ 1155700 h 6096000"/>
            <a:gd name="connsiteX9" fmla="*/ 139700 w 3246981"/>
            <a:gd name="connsiteY9" fmla="*/ 1231900 h 6096000"/>
            <a:gd name="connsiteX10" fmla="*/ 190500 w 3246981"/>
            <a:gd name="connsiteY10" fmla="*/ 1346200 h 6096000"/>
            <a:gd name="connsiteX11" fmla="*/ 203200 w 3246981"/>
            <a:gd name="connsiteY11" fmla="*/ 1384300 h 6096000"/>
            <a:gd name="connsiteX12" fmla="*/ 241300 w 3246981"/>
            <a:gd name="connsiteY12" fmla="*/ 1511300 h 6096000"/>
            <a:gd name="connsiteX13" fmla="*/ 266700 w 3246981"/>
            <a:gd name="connsiteY13" fmla="*/ 1562100 h 6096000"/>
            <a:gd name="connsiteX14" fmla="*/ 279400 w 3246981"/>
            <a:gd name="connsiteY14" fmla="*/ 1612900 h 6096000"/>
            <a:gd name="connsiteX15" fmla="*/ 292100 w 3246981"/>
            <a:gd name="connsiteY15" fmla="*/ 1651000 h 6096000"/>
            <a:gd name="connsiteX16" fmla="*/ 317500 w 3246981"/>
            <a:gd name="connsiteY16" fmla="*/ 1739900 h 6096000"/>
            <a:gd name="connsiteX17" fmla="*/ 342900 w 3246981"/>
            <a:gd name="connsiteY17" fmla="*/ 1778000 h 6096000"/>
            <a:gd name="connsiteX18" fmla="*/ 355600 w 3246981"/>
            <a:gd name="connsiteY18" fmla="*/ 1816100 h 6096000"/>
            <a:gd name="connsiteX19" fmla="*/ 381000 w 3246981"/>
            <a:gd name="connsiteY19" fmla="*/ 1879600 h 6096000"/>
            <a:gd name="connsiteX20" fmla="*/ 406400 w 3246981"/>
            <a:gd name="connsiteY20" fmla="*/ 1917700 h 6096000"/>
            <a:gd name="connsiteX21" fmla="*/ 431800 w 3246981"/>
            <a:gd name="connsiteY21" fmla="*/ 1993900 h 6096000"/>
            <a:gd name="connsiteX22" fmla="*/ 444500 w 3246981"/>
            <a:gd name="connsiteY22" fmla="*/ 2032000 h 6096000"/>
            <a:gd name="connsiteX23" fmla="*/ 482600 w 3246981"/>
            <a:gd name="connsiteY23" fmla="*/ 2108200 h 6096000"/>
            <a:gd name="connsiteX24" fmla="*/ 558800 w 3246981"/>
            <a:gd name="connsiteY24" fmla="*/ 2273300 h 6096000"/>
            <a:gd name="connsiteX25" fmla="*/ 571500 w 3246981"/>
            <a:gd name="connsiteY25" fmla="*/ 2336800 h 6096000"/>
            <a:gd name="connsiteX26" fmla="*/ 609600 w 3246981"/>
            <a:gd name="connsiteY26" fmla="*/ 2438400 h 6096000"/>
            <a:gd name="connsiteX27" fmla="*/ 635000 w 3246981"/>
            <a:gd name="connsiteY27" fmla="*/ 2565400 h 6096000"/>
            <a:gd name="connsiteX28" fmla="*/ 673100 w 3246981"/>
            <a:gd name="connsiteY28" fmla="*/ 2692400 h 6096000"/>
            <a:gd name="connsiteX29" fmla="*/ 698500 w 3246981"/>
            <a:gd name="connsiteY29" fmla="*/ 2768600 h 6096000"/>
            <a:gd name="connsiteX30" fmla="*/ 723900 w 3246981"/>
            <a:gd name="connsiteY30" fmla="*/ 2882900 h 6096000"/>
            <a:gd name="connsiteX31" fmla="*/ 749300 w 3246981"/>
            <a:gd name="connsiteY31" fmla="*/ 2933700 h 6096000"/>
            <a:gd name="connsiteX32" fmla="*/ 812800 w 3246981"/>
            <a:gd name="connsiteY32" fmla="*/ 3086100 h 6096000"/>
            <a:gd name="connsiteX33" fmla="*/ 838200 w 3246981"/>
            <a:gd name="connsiteY33" fmla="*/ 3187700 h 6096000"/>
            <a:gd name="connsiteX34" fmla="*/ 876300 w 3246981"/>
            <a:gd name="connsiteY34" fmla="*/ 3276600 h 6096000"/>
            <a:gd name="connsiteX35" fmla="*/ 901700 w 3246981"/>
            <a:gd name="connsiteY35" fmla="*/ 3378200 h 6096000"/>
            <a:gd name="connsiteX36" fmla="*/ 914400 w 3246981"/>
            <a:gd name="connsiteY36" fmla="*/ 3429000 h 6096000"/>
            <a:gd name="connsiteX37" fmla="*/ 927100 w 3246981"/>
            <a:gd name="connsiteY37" fmla="*/ 3467100 h 6096000"/>
            <a:gd name="connsiteX38" fmla="*/ 952500 w 3246981"/>
            <a:gd name="connsiteY38" fmla="*/ 3517900 h 6096000"/>
            <a:gd name="connsiteX39" fmla="*/ 977900 w 3246981"/>
            <a:gd name="connsiteY39" fmla="*/ 3606800 h 6096000"/>
            <a:gd name="connsiteX40" fmla="*/ 1003300 w 3246981"/>
            <a:gd name="connsiteY40" fmla="*/ 3657600 h 6096000"/>
            <a:gd name="connsiteX41" fmla="*/ 1016000 w 3246981"/>
            <a:gd name="connsiteY41" fmla="*/ 3708400 h 6096000"/>
            <a:gd name="connsiteX42" fmla="*/ 1041400 w 3246981"/>
            <a:gd name="connsiteY42" fmla="*/ 3759200 h 6096000"/>
            <a:gd name="connsiteX43" fmla="*/ 1054100 w 3246981"/>
            <a:gd name="connsiteY43" fmla="*/ 3797300 h 6096000"/>
            <a:gd name="connsiteX44" fmla="*/ 1079500 w 3246981"/>
            <a:gd name="connsiteY44" fmla="*/ 3898900 h 6096000"/>
            <a:gd name="connsiteX45" fmla="*/ 1117600 w 3246981"/>
            <a:gd name="connsiteY45" fmla="*/ 3987800 h 6096000"/>
            <a:gd name="connsiteX46" fmla="*/ 1143000 w 3246981"/>
            <a:gd name="connsiteY46" fmla="*/ 4038600 h 6096000"/>
            <a:gd name="connsiteX47" fmla="*/ 1168400 w 3246981"/>
            <a:gd name="connsiteY47" fmla="*/ 4127500 h 6096000"/>
            <a:gd name="connsiteX48" fmla="*/ 1193800 w 3246981"/>
            <a:gd name="connsiteY48" fmla="*/ 4165600 h 6096000"/>
            <a:gd name="connsiteX49" fmla="*/ 1231900 w 3246981"/>
            <a:gd name="connsiteY49" fmla="*/ 4279900 h 6096000"/>
            <a:gd name="connsiteX50" fmla="*/ 1244600 w 3246981"/>
            <a:gd name="connsiteY50" fmla="*/ 4318000 h 6096000"/>
            <a:gd name="connsiteX51" fmla="*/ 1270000 w 3246981"/>
            <a:gd name="connsiteY51" fmla="*/ 4368800 h 6096000"/>
            <a:gd name="connsiteX52" fmla="*/ 1308100 w 3246981"/>
            <a:gd name="connsiteY52" fmla="*/ 4495800 h 6096000"/>
            <a:gd name="connsiteX53" fmla="*/ 1346200 w 3246981"/>
            <a:gd name="connsiteY53" fmla="*/ 4597400 h 6096000"/>
            <a:gd name="connsiteX54" fmla="*/ 1358900 w 3246981"/>
            <a:gd name="connsiteY54" fmla="*/ 4648200 h 6096000"/>
            <a:gd name="connsiteX55" fmla="*/ 1371600 w 3246981"/>
            <a:gd name="connsiteY55" fmla="*/ 4686300 h 6096000"/>
            <a:gd name="connsiteX56" fmla="*/ 1384300 w 3246981"/>
            <a:gd name="connsiteY56" fmla="*/ 4749800 h 6096000"/>
            <a:gd name="connsiteX57" fmla="*/ 1409700 w 3246981"/>
            <a:gd name="connsiteY57" fmla="*/ 4787900 h 6096000"/>
            <a:gd name="connsiteX58" fmla="*/ 1422400 w 3246981"/>
            <a:gd name="connsiteY58" fmla="*/ 4826000 h 6096000"/>
            <a:gd name="connsiteX59" fmla="*/ 1447800 w 3246981"/>
            <a:gd name="connsiteY59" fmla="*/ 4889500 h 6096000"/>
            <a:gd name="connsiteX60" fmla="*/ 1473200 w 3246981"/>
            <a:gd name="connsiteY60" fmla="*/ 4978400 h 6096000"/>
            <a:gd name="connsiteX61" fmla="*/ 1511300 w 3246981"/>
            <a:gd name="connsiteY61" fmla="*/ 5041900 h 6096000"/>
            <a:gd name="connsiteX62" fmla="*/ 1536700 w 3246981"/>
            <a:gd name="connsiteY62" fmla="*/ 5118100 h 6096000"/>
            <a:gd name="connsiteX63" fmla="*/ 1562100 w 3246981"/>
            <a:gd name="connsiteY63" fmla="*/ 5194300 h 6096000"/>
            <a:gd name="connsiteX64" fmla="*/ 1574800 w 3246981"/>
            <a:gd name="connsiteY64" fmla="*/ 5232400 h 6096000"/>
            <a:gd name="connsiteX65" fmla="*/ 1600200 w 3246981"/>
            <a:gd name="connsiteY65" fmla="*/ 5321300 h 6096000"/>
            <a:gd name="connsiteX66" fmla="*/ 1612900 w 3246981"/>
            <a:gd name="connsiteY66" fmla="*/ 5372100 h 6096000"/>
            <a:gd name="connsiteX67" fmla="*/ 1638300 w 3246981"/>
            <a:gd name="connsiteY67" fmla="*/ 5422900 h 6096000"/>
            <a:gd name="connsiteX68" fmla="*/ 1663700 w 3246981"/>
            <a:gd name="connsiteY68" fmla="*/ 5575300 h 6096000"/>
            <a:gd name="connsiteX69" fmla="*/ 1689100 w 3246981"/>
            <a:gd name="connsiteY69" fmla="*/ 5727700 h 6096000"/>
            <a:gd name="connsiteX70" fmla="*/ 1701800 w 3246981"/>
            <a:gd name="connsiteY70" fmla="*/ 5994400 h 6096000"/>
            <a:gd name="connsiteX71" fmla="*/ 1714500 w 3246981"/>
            <a:gd name="connsiteY71" fmla="*/ 6032500 h 6096000"/>
            <a:gd name="connsiteX72" fmla="*/ 1828800 w 3246981"/>
            <a:gd name="connsiteY72" fmla="*/ 6096000 h 6096000"/>
            <a:gd name="connsiteX73" fmla="*/ 1993900 w 3246981"/>
            <a:gd name="connsiteY73" fmla="*/ 6070600 h 6096000"/>
            <a:gd name="connsiteX74" fmla="*/ 2044700 w 3246981"/>
            <a:gd name="connsiteY74" fmla="*/ 6057900 h 6096000"/>
            <a:gd name="connsiteX75" fmla="*/ 2171700 w 3246981"/>
            <a:gd name="connsiteY75" fmla="*/ 6007100 h 6096000"/>
            <a:gd name="connsiteX76" fmla="*/ 2222500 w 3246981"/>
            <a:gd name="connsiteY76" fmla="*/ 5994400 h 6096000"/>
            <a:gd name="connsiteX77" fmla="*/ 2260600 w 3246981"/>
            <a:gd name="connsiteY77" fmla="*/ 5981700 h 6096000"/>
            <a:gd name="connsiteX78" fmla="*/ 2387600 w 3246981"/>
            <a:gd name="connsiteY78" fmla="*/ 5956300 h 6096000"/>
            <a:gd name="connsiteX79" fmla="*/ 2438400 w 3246981"/>
            <a:gd name="connsiteY79" fmla="*/ 5943600 h 6096000"/>
            <a:gd name="connsiteX80" fmla="*/ 2565400 w 3246981"/>
            <a:gd name="connsiteY80" fmla="*/ 5918200 h 6096000"/>
            <a:gd name="connsiteX81" fmla="*/ 2641600 w 3246981"/>
            <a:gd name="connsiteY81" fmla="*/ 5880100 h 6096000"/>
            <a:gd name="connsiteX82" fmla="*/ 2717800 w 3246981"/>
            <a:gd name="connsiteY82" fmla="*/ 5854700 h 6096000"/>
            <a:gd name="connsiteX83" fmla="*/ 2755900 w 3246981"/>
            <a:gd name="connsiteY83" fmla="*/ 5842000 h 6096000"/>
            <a:gd name="connsiteX84" fmla="*/ 2832100 w 3246981"/>
            <a:gd name="connsiteY84" fmla="*/ 5803900 h 6096000"/>
            <a:gd name="connsiteX85" fmla="*/ 2946400 w 3246981"/>
            <a:gd name="connsiteY85" fmla="*/ 5715000 h 6096000"/>
            <a:gd name="connsiteX86" fmla="*/ 2984500 w 3246981"/>
            <a:gd name="connsiteY86" fmla="*/ 5689600 h 6096000"/>
            <a:gd name="connsiteX87" fmla="*/ 3060700 w 3246981"/>
            <a:gd name="connsiteY87" fmla="*/ 5664200 h 6096000"/>
            <a:gd name="connsiteX88" fmla="*/ 3136900 w 3246981"/>
            <a:gd name="connsiteY88" fmla="*/ 5626100 h 6096000"/>
            <a:gd name="connsiteX89" fmla="*/ 3213100 w 3246981"/>
            <a:gd name="connsiteY89" fmla="*/ 5588000 h 6096000"/>
            <a:gd name="connsiteX90" fmla="*/ 3225800 w 3246981"/>
            <a:gd name="connsiteY90" fmla="*/ 5245100 h 6096000"/>
            <a:gd name="connsiteX91" fmla="*/ 3213100 w 3246981"/>
            <a:gd name="connsiteY91" fmla="*/ 5207000 h 6096000"/>
            <a:gd name="connsiteX92" fmla="*/ 3175000 w 3246981"/>
            <a:gd name="connsiteY92" fmla="*/ 5168900 h 6096000"/>
            <a:gd name="connsiteX93" fmla="*/ 3136900 w 3246981"/>
            <a:gd name="connsiteY93" fmla="*/ 5092700 h 6096000"/>
            <a:gd name="connsiteX94" fmla="*/ 3060700 w 3246981"/>
            <a:gd name="connsiteY94" fmla="*/ 5041900 h 6096000"/>
            <a:gd name="connsiteX95" fmla="*/ 3022600 w 3246981"/>
            <a:gd name="connsiteY95" fmla="*/ 5016500 h 6096000"/>
            <a:gd name="connsiteX96" fmla="*/ 2959100 w 3246981"/>
            <a:gd name="connsiteY96" fmla="*/ 4940300 h 6096000"/>
            <a:gd name="connsiteX97" fmla="*/ 2921000 w 3246981"/>
            <a:gd name="connsiteY97" fmla="*/ 4902200 h 6096000"/>
            <a:gd name="connsiteX98" fmla="*/ 2844800 w 3246981"/>
            <a:gd name="connsiteY98" fmla="*/ 4800600 h 6096000"/>
            <a:gd name="connsiteX99" fmla="*/ 2781300 w 3246981"/>
            <a:gd name="connsiteY99" fmla="*/ 4699000 h 6096000"/>
            <a:gd name="connsiteX100" fmla="*/ 2730500 w 3246981"/>
            <a:gd name="connsiteY100" fmla="*/ 4610100 h 6096000"/>
            <a:gd name="connsiteX101" fmla="*/ 2679700 w 3246981"/>
            <a:gd name="connsiteY101" fmla="*/ 4546600 h 6096000"/>
            <a:gd name="connsiteX102" fmla="*/ 2654300 w 3246981"/>
            <a:gd name="connsiteY102" fmla="*/ 4508500 h 6096000"/>
            <a:gd name="connsiteX103" fmla="*/ 2603500 w 3246981"/>
            <a:gd name="connsiteY103" fmla="*/ 4381500 h 6096000"/>
            <a:gd name="connsiteX104" fmla="*/ 2578100 w 3246981"/>
            <a:gd name="connsiteY104" fmla="*/ 4305300 h 6096000"/>
            <a:gd name="connsiteX105" fmla="*/ 2565400 w 3246981"/>
            <a:gd name="connsiteY105" fmla="*/ 4254500 h 6096000"/>
            <a:gd name="connsiteX106" fmla="*/ 2540000 w 3246981"/>
            <a:gd name="connsiteY106" fmla="*/ 4203700 h 6096000"/>
            <a:gd name="connsiteX107" fmla="*/ 2527300 w 3246981"/>
            <a:gd name="connsiteY107" fmla="*/ 4152900 h 6096000"/>
            <a:gd name="connsiteX108" fmla="*/ 2514600 w 3246981"/>
            <a:gd name="connsiteY108" fmla="*/ 4114800 h 6096000"/>
            <a:gd name="connsiteX109" fmla="*/ 2501900 w 3246981"/>
            <a:gd name="connsiteY109" fmla="*/ 4051300 h 6096000"/>
            <a:gd name="connsiteX110" fmla="*/ 2451100 w 3246981"/>
            <a:gd name="connsiteY110" fmla="*/ 3949700 h 6096000"/>
            <a:gd name="connsiteX111" fmla="*/ 2438400 w 3246981"/>
            <a:gd name="connsiteY111" fmla="*/ 3898900 h 6096000"/>
            <a:gd name="connsiteX112" fmla="*/ 2400300 w 3246981"/>
            <a:gd name="connsiteY112" fmla="*/ 3835400 h 6096000"/>
            <a:gd name="connsiteX113" fmla="*/ 2349500 w 3246981"/>
            <a:gd name="connsiteY113" fmla="*/ 3733800 h 6096000"/>
            <a:gd name="connsiteX114" fmla="*/ 2324100 w 3246981"/>
            <a:gd name="connsiteY114" fmla="*/ 3670300 h 6096000"/>
            <a:gd name="connsiteX115" fmla="*/ 2247900 w 3246981"/>
            <a:gd name="connsiteY115" fmla="*/ 3543300 h 6096000"/>
            <a:gd name="connsiteX116" fmla="*/ 2222500 w 3246981"/>
            <a:gd name="connsiteY116" fmla="*/ 3505200 h 6096000"/>
            <a:gd name="connsiteX117" fmla="*/ 2197100 w 3246981"/>
            <a:gd name="connsiteY117" fmla="*/ 3429000 h 6096000"/>
            <a:gd name="connsiteX118" fmla="*/ 2159000 w 3246981"/>
            <a:gd name="connsiteY118" fmla="*/ 3365500 h 6096000"/>
            <a:gd name="connsiteX119" fmla="*/ 2108200 w 3246981"/>
            <a:gd name="connsiteY119" fmla="*/ 3251200 h 6096000"/>
            <a:gd name="connsiteX120" fmla="*/ 2070100 w 3246981"/>
            <a:gd name="connsiteY120" fmla="*/ 3187700 h 6096000"/>
            <a:gd name="connsiteX121" fmla="*/ 2044700 w 3246981"/>
            <a:gd name="connsiteY121" fmla="*/ 3111500 h 6096000"/>
            <a:gd name="connsiteX122" fmla="*/ 2019300 w 3246981"/>
            <a:gd name="connsiteY122" fmla="*/ 3073400 h 6096000"/>
            <a:gd name="connsiteX123" fmla="*/ 1993900 w 3246981"/>
            <a:gd name="connsiteY123" fmla="*/ 2997200 h 6096000"/>
            <a:gd name="connsiteX124" fmla="*/ 1955800 w 3246981"/>
            <a:gd name="connsiteY124" fmla="*/ 2933700 h 6096000"/>
            <a:gd name="connsiteX125" fmla="*/ 1930400 w 3246981"/>
            <a:gd name="connsiteY125" fmla="*/ 2870200 h 6096000"/>
            <a:gd name="connsiteX126" fmla="*/ 1905000 w 3246981"/>
            <a:gd name="connsiteY126" fmla="*/ 2819400 h 6096000"/>
            <a:gd name="connsiteX127" fmla="*/ 1879600 w 3246981"/>
            <a:gd name="connsiteY127" fmla="*/ 2755900 h 6096000"/>
            <a:gd name="connsiteX128" fmla="*/ 1841500 w 3246981"/>
            <a:gd name="connsiteY128" fmla="*/ 2705100 h 6096000"/>
            <a:gd name="connsiteX129" fmla="*/ 1790700 w 3246981"/>
            <a:gd name="connsiteY129" fmla="*/ 2590800 h 6096000"/>
            <a:gd name="connsiteX130" fmla="*/ 1765300 w 3246981"/>
            <a:gd name="connsiteY130" fmla="*/ 2527300 h 6096000"/>
            <a:gd name="connsiteX131" fmla="*/ 1714500 w 3246981"/>
            <a:gd name="connsiteY131" fmla="*/ 2425700 h 6096000"/>
            <a:gd name="connsiteX132" fmla="*/ 1689100 w 3246981"/>
            <a:gd name="connsiteY132" fmla="*/ 2374900 h 6096000"/>
            <a:gd name="connsiteX133" fmla="*/ 1663700 w 3246981"/>
            <a:gd name="connsiteY133" fmla="*/ 2324100 h 6096000"/>
            <a:gd name="connsiteX134" fmla="*/ 1638300 w 3246981"/>
            <a:gd name="connsiteY134" fmla="*/ 2273300 h 6096000"/>
            <a:gd name="connsiteX135" fmla="*/ 1587500 w 3246981"/>
            <a:gd name="connsiteY135" fmla="*/ 2184400 h 6096000"/>
            <a:gd name="connsiteX136" fmla="*/ 1562100 w 3246981"/>
            <a:gd name="connsiteY136" fmla="*/ 2146300 h 6096000"/>
            <a:gd name="connsiteX137" fmla="*/ 1549400 w 3246981"/>
            <a:gd name="connsiteY137" fmla="*/ 2108200 h 6096000"/>
            <a:gd name="connsiteX138" fmla="*/ 1524000 w 3246981"/>
            <a:gd name="connsiteY138" fmla="*/ 2070100 h 6096000"/>
            <a:gd name="connsiteX139" fmla="*/ 1498600 w 3246981"/>
            <a:gd name="connsiteY139" fmla="*/ 2019300 h 6096000"/>
            <a:gd name="connsiteX140" fmla="*/ 1473200 w 3246981"/>
            <a:gd name="connsiteY140" fmla="*/ 1981200 h 6096000"/>
            <a:gd name="connsiteX141" fmla="*/ 1435100 w 3246981"/>
            <a:gd name="connsiteY141" fmla="*/ 1917700 h 6096000"/>
            <a:gd name="connsiteX142" fmla="*/ 1384300 w 3246981"/>
            <a:gd name="connsiteY142" fmla="*/ 1841500 h 6096000"/>
            <a:gd name="connsiteX143" fmla="*/ 1346200 w 3246981"/>
            <a:gd name="connsiteY143" fmla="*/ 1778000 h 6096000"/>
            <a:gd name="connsiteX144" fmla="*/ 1333500 w 3246981"/>
            <a:gd name="connsiteY144" fmla="*/ 1739900 h 6096000"/>
            <a:gd name="connsiteX145" fmla="*/ 1282700 w 3246981"/>
            <a:gd name="connsiteY145" fmla="*/ 1676400 h 6096000"/>
            <a:gd name="connsiteX146" fmla="*/ 1206500 w 3246981"/>
            <a:gd name="connsiteY146" fmla="*/ 1511300 h 6096000"/>
            <a:gd name="connsiteX147" fmla="*/ 1181100 w 3246981"/>
            <a:gd name="connsiteY147" fmla="*/ 1473200 h 6096000"/>
            <a:gd name="connsiteX148" fmla="*/ 1130300 w 3246981"/>
            <a:gd name="connsiteY148" fmla="*/ 1358900 h 6096000"/>
            <a:gd name="connsiteX149" fmla="*/ 1092200 w 3246981"/>
            <a:gd name="connsiteY149" fmla="*/ 1231900 h 6096000"/>
            <a:gd name="connsiteX150" fmla="*/ 1066800 w 3246981"/>
            <a:gd name="connsiteY150" fmla="*/ 1193800 h 6096000"/>
            <a:gd name="connsiteX151" fmla="*/ 1041400 w 3246981"/>
            <a:gd name="connsiteY151" fmla="*/ 1117600 h 6096000"/>
            <a:gd name="connsiteX152" fmla="*/ 1028700 w 3246981"/>
            <a:gd name="connsiteY152" fmla="*/ 1079500 h 6096000"/>
            <a:gd name="connsiteX153" fmla="*/ 1016000 w 3246981"/>
            <a:gd name="connsiteY153" fmla="*/ 1041400 h 6096000"/>
            <a:gd name="connsiteX154" fmla="*/ 990600 w 3246981"/>
            <a:gd name="connsiteY154" fmla="*/ 1003300 h 6096000"/>
            <a:gd name="connsiteX155" fmla="*/ 952500 w 3246981"/>
            <a:gd name="connsiteY155" fmla="*/ 901700 h 6096000"/>
            <a:gd name="connsiteX156" fmla="*/ 901700 w 3246981"/>
            <a:gd name="connsiteY156" fmla="*/ 800100 h 6096000"/>
            <a:gd name="connsiteX157" fmla="*/ 889000 w 3246981"/>
            <a:gd name="connsiteY157" fmla="*/ 762000 h 6096000"/>
            <a:gd name="connsiteX158" fmla="*/ 863600 w 3246981"/>
            <a:gd name="connsiteY158" fmla="*/ 723900 h 6096000"/>
            <a:gd name="connsiteX159" fmla="*/ 838200 w 3246981"/>
            <a:gd name="connsiteY159" fmla="*/ 647700 h 6096000"/>
            <a:gd name="connsiteX160" fmla="*/ 825500 w 3246981"/>
            <a:gd name="connsiteY160" fmla="*/ 609600 h 6096000"/>
            <a:gd name="connsiteX161" fmla="*/ 800100 w 3246981"/>
            <a:gd name="connsiteY161" fmla="*/ 469900 h 6096000"/>
            <a:gd name="connsiteX162" fmla="*/ 787400 w 3246981"/>
            <a:gd name="connsiteY162" fmla="*/ 419100 h 6096000"/>
            <a:gd name="connsiteX163" fmla="*/ 736600 w 3246981"/>
            <a:gd name="connsiteY163" fmla="*/ 317500 h 6096000"/>
            <a:gd name="connsiteX164" fmla="*/ 711200 w 3246981"/>
            <a:gd name="connsiteY164" fmla="*/ 266700 h 6096000"/>
            <a:gd name="connsiteX165" fmla="*/ 685800 w 3246981"/>
            <a:gd name="connsiteY165" fmla="*/ 215900 h 6096000"/>
            <a:gd name="connsiteX166" fmla="*/ 660400 w 3246981"/>
            <a:gd name="connsiteY166" fmla="*/ 165100 h 6096000"/>
            <a:gd name="connsiteX167" fmla="*/ 622300 w 3246981"/>
            <a:gd name="connsiteY167" fmla="*/ 114300 h 6096000"/>
            <a:gd name="connsiteX168" fmla="*/ 546100 w 3246981"/>
            <a:gd name="connsiteY168" fmla="*/ 38100 h 6096000"/>
            <a:gd name="connsiteX169" fmla="*/ 508000 w 3246981"/>
            <a:gd name="connsiteY169" fmla="*/ 0 h 6096000"/>
            <a:gd name="connsiteX170" fmla="*/ 393700 w 3246981"/>
            <a:gd name="connsiteY170" fmla="*/ 38100 h 6096000"/>
            <a:gd name="connsiteX171" fmla="*/ 355600 w 3246981"/>
            <a:gd name="connsiteY171" fmla="*/ 50800 h 6096000"/>
            <a:gd name="connsiteX172" fmla="*/ 101600 w 3246981"/>
            <a:gd name="connsiteY172" fmla="*/ 76200 h 6096000"/>
            <a:gd name="connsiteX173" fmla="*/ 25400 w 3246981"/>
            <a:gd name="connsiteY173" fmla="*/ 101600 h 6096000"/>
            <a:gd name="connsiteX174" fmla="*/ 0 w 3246981"/>
            <a:gd name="connsiteY174" fmla="*/ 177800 h 6096000"/>
            <a:gd name="connsiteX175" fmla="*/ 12700 w 3246981"/>
            <a:gd name="connsiteY175" fmla="*/ 215900 h 6096000"/>
            <a:gd name="connsiteX176" fmla="*/ 38100 w 3246981"/>
            <a:gd name="connsiteY176" fmla="*/ 279400 h 6096000"/>
            <a:gd name="connsiteX177" fmla="*/ 50800 w 3246981"/>
            <a:gd name="connsiteY177" fmla="*/ 304800 h 6096000"/>
            <a:gd name="connsiteX178" fmla="*/ 76200 w 3246981"/>
            <a:gd name="connsiteY178" fmla="*/ 304800 h 6096000"/>
            <a:gd name="connsiteX179" fmla="*/ 50800 w 3246981"/>
            <a:gd name="connsiteY179" fmla="*/ 292100 h 6096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Lst>
          <a:rect l="l" t="t" r="r" b="b"/>
          <a:pathLst>
            <a:path w="3246981" h="6096000">
              <a:moveTo>
                <a:pt x="50800" y="228600"/>
              </a:moveTo>
              <a:lnTo>
                <a:pt x="50800" y="228600"/>
              </a:lnTo>
              <a:cubicBezTo>
                <a:pt x="46567" y="266700"/>
                <a:pt x="43929" y="305011"/>
                <a:pt x="38100" y="342900"/>
              </a:cubicBezTo>
              <a:cubicBezTo>
                <a:pt x="35446" y="360152"/>
                <a:pt x="27658" y="376392"/>
                <a:pt x="25400" y="393700"/>
              </a:cubicBezTo>
              <a:cubicBezTo>
                <a:pt x="14939" y="473898"/>
                <a:pt x="0" y="635000"/>
                <a:pt x="0" y="635000"/>
              </a:cubicBezTo>
              <a:cubicBezTo>
                <a:pt x="14172" y="797979"/>
                <a:pt x="3971" y="858449"/>
                <a:pt x="38100" y="977900"/>
              </a:cubicBezTo>
              <a:cubicBezTo>
                <a:pt x="55119" y="1037468"/>
                <a:pt x="47171" y="999067"/>
                <a:pt x="76200" y="1066800"/>
              </a:cubicBezTo>
              <a:cubicBezTo>
                <a:pt x="81473" y="1079105"/>
                <a:pt x="83627" y="1092595"/>
                <a:pt x="88900" y="1104900"/>
              </a:cubicBezTo>
              <a:cubicBezTo>
                <a:pt x="96358" y="1122301"/>
                <a:pt x="107269" y="1138122"/>
                <a:pt x="114300" y="1155700"/>
              </a:cubicBezTo>
              <a:cubicBezTo>
                <a:pt x="124244" y="1180559"/>
                <a:pt x="124848" y="1209623"/>
                <a:pt x="139700" y="1231900"/>
              </a:cubicBezTo>
              <a:cubicBezTo>
                <a:pt x="179952" y="1292277"/>
                <a:pt x="160273" y="1255520"/>
                <a:pt x="190500" y="1346200"/>
              </a:cubicBezTo>
              <a:cubicBezTo>
                <a:pt x="194733" y="1358900"/>
                <a:pt x="199953" y="1371313"/>
                <a:pt x="203200" y="1384300"/>
              </a:cubicBezTo>
              <a:cubicBezTo>
                <a:pt x="212315" y="1420760"/>
                <a:pt x="225840" y="1480380"/>
                <a:pt x="241300" y="1511300"/>
              </a:cubicBezTo>
              <a:cubicBezTo>
                <a:pt x="249767" y="1528233"/>
                <a:pt x="260053" y="1544373"/>
                <a:pt x="266700" y="1562100"/>
              </a:cubicBezTo>
              <a:cubicBezTo>
                <a:pt x="272829" y="1578443"/>
                <a:pt x="274605" y="1596117"/>
                <a:pt x="279400" y="1612900"/>
              </a:cubicBezTo>
              <a:cubicBezTo>
                <a:pt x="283078" y="1625772"/>
                <a:pt x="288422" y="1638128"/>
                <a:pt x="292100" y="1651000"/>
              </a:cubicBezTo>
              <a:cubicBezTo>
                <a:pt x="297525" y="1669989"/>
                <a:pt x="307350" y="1719600"/>
                <a:pt x="317500" y="1739900"/>
              </a:cubicBezTo>
              <a:cubicBezTo>
                <a:pt x="324326" y="1753552"/>
                <a:pt x="336074" y="1764348"/>
                <a:pt x="342900" y="1778000"/>
              </a:cubicBezTo>
              <a:cubicBezTo>
                <a:pt x="348887" y="1789974"/>
                <a:pt x="350900" y="1803565"/>
                <a:pt x="355600" y="1816100"/>
              </a:cubicBezTo>
              <a:cubicBezTo>
                <a:pt x="363605" y="1837446"/>
                <a:pt x="370805" y="1859210"/>
                <a:pt x="381000" y="1879600"/>
              </a:cubicBezTo>
              <a:cubicBezTo>
                <a:pt x="387826" y="1893252"/>
                <a:pt x="400201" y="1903752"/>
                <a:pt x="406400" y="1917700"/>
              </a:cubicBezTo>
              <a:cubicBezTo>
                <a:pt x="417274" y="1942166"/>
                <a:pt x="423333" y="1968500"/>
                <a:pt x="431800" y="1993900"/>
              </a:cubicBezTo>
              <a:cubicBezTo>
                <a:pt x="436033" y="2006600"/>
                <a:pt x="437074" y="2020861"/>
                <a:pt x="444500" y="2032000"/>
              </a:cubicBezTo>
              <a:cubicBezTo>
                <a:pt x="517293" y="2141189"/>
                <a:pt x="430020" y="2003040"/>
                <a:pt x="482600" y="2108200"/>
              </a:cubicBezTo>
              <a:cubicBezTo>
                <a:pt x="525987" y="2194973"/>
                <a:pt x="524151" y="2100057"/>
                <a:pt x="558800" y="2273300"/>
              </a:cubicBezTo>
              <a:cubicBezTo>
                <a:pt x="563033" y="2294467"/>
                <a:pt x="564674" y="2316322"/>
                <a:pt x="571500" y="2336800"/>
              </a:cubicBezTo>
              <a:cubicBezTo>
                <a:pt x="617127" y="2473682"/>
                <a:pt x="580856" y="2304263"/>
                <a:pt x="609600" y="2438400"/>
              </a:cubicBezTo>
              <a:cubicBezTo>
                <a:pt x="618646" y="2480613"/>
                <a:pt x="618966" y="2525316"/>
                <a:pt x="635000" y="2565400"/>
              </a:cubicBezTo>
              <a:cubicBezTo>
                <a:pt x="689142" y="2700755"/>
                <a:pt x="636305" y="2557486"/>
                <a:pt x="673100" y="2692400"/>
              </a:cubicBezTo>
              <a:cubicBezTo>
                <a:pt x="680145" y="2718231"/>
                <a:pt x="694098" y="2742190"/>
                <a:pt x="698500" y="2768600"/>
              </a:cubicBezTo>
              <a:cubicBezTo>
                <a:pt x="706111" y="2814268"/>
                <a:pt x="706847" y="2843109"/>
                <a:pt x="723900" y="2882900"/>
              </a:cubicBezTo>
              <a:cubicBezTo>
                <a:pt x="731358" y="2900301"/>
                <a:pt x="742504" y="2916030"/>
                <a:pt x="749300" y="2933700"/>
              </a:cubicBezTo>
              <a:cubicBezTo>
                <a:pt x="807836" y="3085895"/>
                <a:pt x="759190" y="3005685"/>
                <a:pt x="812800" y="3086100"/>
              </a:cubicBezTo>
              <a:cubicBezTo>
                <a:pt x="821267" y="3119967"/>
                <a:pt x="822588" y="3156476"/>
                <a:pt x="838200" y="3187700"/>
              </a:cubicBezTo>
              <a:cubicBezTo>
                <a:pt x="859016" y="3229332"/>
                <a:pt x="865088" y="3235489"/>
                <a:pt x="876300" y="3276600"/>
              </a:cubicBezTo>
              <a:cubicBezTo>
                <a:pt x="885485" y="3310279"/>
                <a:pt x="893233" y="3344333"/>
                <a:pt x="901700" y="3378200"/>
              </a:cubicBezTo>
              <a:cubicBezTo>
                <a:pt x="905933" y="3395133"/>
                <a:pt x="908880" y="3412441"/>
                <a:pt x="914400" y="3429000"/>
              </a:cubicBezTo>
              <a:cubicBezTo>
                <a:pt x="918633" y="3441700"/>
                <a:pt x="921827" y="3454795"/>
                <a:pt x="927100" y="3467100"/>
              </a:cubicBezTo>
              <a:cubicBezTo>
                <a:pt x="934558" y="3484501"/>
                <a:pt x="945853" y="3500173"/>
                <a:pt x="952500" y="3517900"/>
              </a:cubicBezTo>
              <a:cubicBezTo>
                <a:pt x="984723" y="3603829"/>
                <a:pt x="947197" y="3535160"/>
                <a:pt x="977900" y="3606800"/>
              </a:cubicBezTo>
              <a:cubicBezTo>
                <a:pt x="985358" y="3624201"/>
                <a:pt x="996653" y="3639873"/>
                <a:pt x="1003300" y="3657600"/>
              </a:cubicBezTo>
              <a:cubicBezTo>
                <a:pt x="1009429" y="3673943"/>
                <a:pt x="1009871" y="3692057"/>
                <a:pt x="1016000" y="3708400"/>
              </a:cubicBezTo>
              <a:cubicBezTo>
                <a:pt x="1022647" y="3726127"/>
                <a:pt x="1033942" y="3741799"/>
                <a:pt x="1041400" y="3759200"/>
              </a:cubicBezTo>
              <a:cubicBezTo>
                <a:pt x="1046673" y="3771505"/>
                <a:pt x="1050578" y="3784385"/>
                <a:pt x="1054100" y="3797300"/>
              </a:cubicBezTo>
              <a:cubicBezTo>
                <a:pt x="1063285" y="3830979"/>
                <a:pt x="1063888" y="3867676"/>
                <a:pt x="1079500" y="3898900"/>
              </a:cubicBezTo>
              <a:cubicBezTo>
                <a:pt x="1163741" y="4067382"/>
                <a:pt x="1061539" y="3856992"/>
                <a:pt x="1117600" y="3987800"/>
              </a:cubicBezTo>
              <a:cubicBezTo>
                <a:pt x="1125058" y="4005201"/>
                <a:pt x="1136353" y="4020873"/>
                <a:pt x="1143000" y="4038600"/>
              </a:cubicBezTo>
              <a:cubicBezTo>
                <a:pt x="1155207" y="4071153"/>
                <a:pt x="1153048" y="4096797"/>
                <a:pt x="1168400" y="4127500"/>
              </a:cubicBezTo>
              <a:cubicBezTo>
                <a:pt x="1175226" y="4141152"/>
                <a:pt x="1187601" y="4151652"/>
                <a:pt x="1193800" y="4165600"/>
              </a:cubicBezTo>
              <a:lnTo>
                <a:pt x="1231900" y="4279900"/>
              </a:lnTo>
              <a:cubicBezTo>
                <a:pt x="1236133" y="4292600"/>
                <a:pt x="1238613" y="4306026"/>
                <a:pt x="1244600" y="4318000"/>
              </a:cubicBezTo>
              <a:cubicBezTo>
                <a:pt x="1253067" y="4334933"/>
                <a:pt x="1262969" y="4351222"/>
                <a:pt x="1270000" y="4368800"/>
              </a:cubicBezTo>
              <a:cubicBezTo>
                <a:pt x="1300181" y="4444252"/>
                <a:pt x="1289388" y="4430308"/>
                <a:pt x="1308100" y="4495800"/>
              </a:cubicBezTo>
              <a:cubicBezTo>
                <a:pt x="1325935" y="4558222"/>
                <a:pt x="1319360" y="4516881"/>
                <a:pt x="1346200" y="4597400"/>
              </a:cubicBezTo>
              <a:cubicBezTo>
                <a:pt x="1351720" y="4613959"/>
                <a:pt x="1354105" y="4631417"/>
                <a:pt x="1358900" y="4648200"/>
              </a:cubicBezTo>
              <a:cubicBezTo>
                <a:pt x="1362578" y="4661072"/>
                <a:pt x="1368353" y="4673313"/>
                <a:pt x="1371600" y="4686300"/>
              </a:cubicBezTo>
              <a:cubicBezTo>
                <a:pt x="1376835" y="4707241"/>
                <a:pt x="1376721" y="4729589"/>
                <a:pt x="1384300" y="4749800"/>
              </a:cubicBezTo>
              <a:cubicBezTo>
                <a:pt x="1389659" y="4764092"/>
                <a:pt x="1402874" y="4774248"/>
                <a:pt x="1409700" y="4787900"/>
              </a:cubicBezTo>
              <a:cubicBezTo>
                <a:pt x="1415687" y="4799874"/>
                <a:pt x="1417700" y="4813465"/>
                <a:pt x="1422400" y="4826000"/>
              </a:cubicBezTo>
              <a:cubicBezTo>
                <a:pt x="1430405" y="4847346"/>
                <a:pt x="1440591" y="4867873"/>
                <a:pt x="1447800" y="4889500"/>
              </a:cubicBezTo>
              <a:cubicBezTo>
                <a:pt x="1455938" y="4913915"/>
                <a:pt x="1460969" y="4953939"/>
                <a:pt x="1473200" y="4978400"/>
              </a:cubicBezTo>
              <a:cubicBezTo>
                <a:pt x="1484239" y="5000478"/>
                <a:pt x="1501086" y="5019428"/>
                <a:pt x="1511300" y="5041900"/>
              </a:cubicBezTo>
              <a:cubicBezTo>
                <a:pt x="1522379" y="5066274"/>
                <a:pt x="1528233" y="5092700"/>
                <a:pt x="1536700" y="5118100"/>
              </a:cubicBezTo>
              <a:lnTo>
                <a:pt x="1562100" y="5194300"/>
              </a:lnTo>
              <a:cubicBezTo>
                <a:pt x="1566333" y="5207000"/>
                <a:pt x="1571553" y="5219413"/>
                <a:pt x="1574800" y="5232400"/>
              </a:cubicBezTo>
              <a:cubicBezTo>
                <a:pt x="1614502" y="5391209"/>
                <a:pt x="1563761" y="5193763"/>
                <a:pt x="1600200" y="5321300"/>
              </a:cubicBezTo>
              <a:cubicBezTo>
                <a:pt x="1604995" y="5338083"/>
                <a:pt x="1606771" y="5355757"/>
                <a:pt x="1612900" y="5372100"/>
              </a:cubicBezTo>
              <a:cubicBezTo>
                <a:pt x="1619547" y="5389827"/>
                <a:pt x="1629833" y="5405967"/>
                <a:pt x="1638300" y="5422900"/>
              </a:cubicBezTo>
              <a:cubicBezTo>
                <a:pt x="1646767" y="5473700"/>
                <a:pt x="1657312" y="5524197"/>
                <a:pt x="1663700" y="5575300"/>
              </a:cubicBezTo>
              <a:cubicBezTo>
                <a:pt x="1678565" y="5694220"/>
                <a:pt x="1668122" y="5643789"/>
                <a:pt x="1689100" y="5727700"/>
              </a:cubicBezTo>
              <a:cubicBezTo>
                <a:pt x="1693333" y="5816600"/>
                <a:pt x="1694409" y="5905707"/>
                <a:pt x="1701800" y="5994400"/>
              </a:cubicBezTo>
              <a:cubicBezTo>
                <a:pt x="1702912" y="6007741"/>
                <a:pt x="1705034" y="6023034"/>
                <a:pt x="1714500" y="6032500"/>
              </a:cubicBezTo>
              <a:cubicBezTo>
                <a:pt x="1758169" y="6076169"/>
                <a:pt x="1780890" y="6080030"/>
                <a:pt x="1828800" y="6096000"/>
              </a:cubicBezTo>
              <a:cubicBezTo>
                <a:pt x="2033057" y="6075574"/>
                <a:pt x="1895321" y="6098766"/>
                <a:pt x="1993900" y="6070600"/>
              </a:cubicBezTo>
              <a:cubicBezTo>
                <a:pt x="2010683" y="6065805"/>
                <a:pt x="2028357" y="6064029"/>
                <a:pt x="2044700" y="6057900"/>
              </a:cubicBezTo>
              <a:cubicBezTo>
                <a:pt x="2149807" y="6018485"/>
                <a:pt x="2034604" y="6041374"/>
                <a:pt x="2171700" y="6007100"/>
              </a:cubicBezTo>
              <a:cubicBezTo>
                <a:pt x="2188633" y="6002867"/>
                <a:pt x="2205717" y="5999195"/>
                <a:pt x="2222500" y="5994400"/>
              </a:cubicBezTo>
              <a:cubicBezTo>
                <a:pt x="2235372" y="5990722"/>
                <a:pt x="2247556" y="5984710"/>
                <a:pt x="2260600" y="5981700"/>
              </a:cubicBezTo>
              <a:cubicBezTo>
                <a:pt x="2302666" y="5971992"/>
                <a:pt x="2345717" y="5966771"/>
                <a:pt x="2387600" y="5956300"/>
              </a:cubicBezTo>
              <a:cubicBezTo>
                <a:pt x="2404533" y="5952067"/>
                <a:pt x="2421333" y="5947257"/>
                <a:pt x="2438400" y="5943600"/>
              </a:cubicBezTo>
              <a:cubicBezTo>
                <a:pt x="2480613" y="5934554"/>
                <a:pt x="2524444" y="5931852"/>
                <a:pt x="2565400" y="5918200"/>
              </a:cubicBezTo>
              <a:cubicBezTo>
                <a:pt x="2704351" y="5871883"/>
                <a:pt x="2493884" y="5945752"/>
                <a:pt x="2641600" y="5880100"/>
              </a:cubicBezTo>
              <a:cubicBezTo>
                <a:pt x="2666066" y="5869226"/>
                <a:pt x="2692400" y="5863167"/>
                <a:pt x="2717800" y="5854700"/>
              </a:cubicBezTo>
              <a:cubicBezTo>
                <a:pt x="2730500" y="5850467"/>
                <a:pt x="2744761" y="5849426"/>
                <a:pt x="2755900" y="5842000"/>
              </a:cubicBezTo>
              <a:cubicBezTo>
                <a:pt x="2805139" y="5809174"/>
                <a:pt x="2779520" y="5821427"/>
                <a:pt x="2832100" y="5803900"/>
              </a:cubicBezTo>
              <a:cubicBezTo>
                <a:pt x="2891786" y="5744214"/>
                <a:pt x="2855256" y="5775763"/>
                <a:pt x="2946400" y="5715000"/>
              </a:cubicBezTo>
              <a:cubicBezTo>
                <a:pt x="2959100" y="5706533"/>
                <a:pt x="2970020" y="5694427"/>
                <a:pt x="2984500" y="5689600"/>
              </a:cubicBezTo>
              <a:cubicBezTo>
                <a:pt x="3009900" y="5681133"/>
                <a:pt x="3038423" y="5679052"/>
                <a:pt x="3060700" y="5664200"/>
              </a:cubicBezTo>
              <a:cubicBezTo>
                <a:pt x="3169889" y="5591407"/>
                <a:pt x="3031740" y="5678680"/>
                <a:pt x="3136900" y="5626100"/>
              </a:cubicBezTo>
              <a:cubicBezTo>
                <a:pt x="3235377" y="5576861"/>
                <a:pt x="3117335" y="5619922"/>
                <a:pt x="3213100" y="5588000"/>
              </a:cubicBezTo>
              <a:cubicBezTo>
                <a:pt x="3264122" y="5434933"/>
                <a:pt x="3248158" y="5513391"/>
                <a:pt x="3225800" y="5245100"/>
              </a:cubicBezTo>
              <a:cubicBezTo>
                <a:pt x="3224688" y="5231759"/>
                <a:pt x="3220526" y="5218139"/>
                <a:pt x="3213100" y="5207000"/>
              </a:cubicBezTo>
              <a:cubicBezTo>
                <a:pt x="3203137" y="5192056"/>
                <a:pt x="3187700" y="5181600"/>
                <a:pt x="3175000" y="5168900"/>
              </a:cubicBezTo>
              <a:cubicBezTo>
                <a:pt x="3165941" y="5141723"/>
                <a:pt x="3160071" y="5112975"/>
                <a:pt x="3136900" y="5092700"/>
              </a:cubicBezTo>
              <a:cubicBezTo>
                <a:pt x="3113926" y="5072598"/>
                <a:pt x="3086100" y="5058833"/>
                <a:pt x="3060700" y="5041900"/>
              </a:cubicBezTo>
              <a:cubicBezTo>
                <a:pt x="3048000" y="5033433"/>
                <a:pt x="3033393" y="5027293"/>
                <a:pt x="3022600" y="5016500"/>
              </a:cubicBezTo>
              <a:cubicBezTo>
                <a:pt x="2911290" y="4905190"/>
                <a:pt x="3047507" y="5046388"/>
                <a:pt x="2959100" y="4940300"/>
              </a:cubicBezTo>
              <a:cubicBezTo>
                <a:pt x="2947602" y="4926502"/>
                <a:pt x="2932373" y="4916101"/>
                <a:pt x="2921000" y="4902200"/>
              </a:cubicBezTo>
              <a:cubicBezTo>
                <a:pt x="2894193" y="4869436"/>
                <a:pt x="2844800" y="4800600"/>
                <a:pt x="2844800" y="4800600"/>
              </a:cubicBezTo>
              <a:cubicBezTo>
                <a:pt x="2822067" y="4732402"/>
                <a:pt x="2843421" y="4781828"/>
                <a:pt x="2781300" y="4699000"/>
              </a:cubicBezTo>
              <a:cubicBezTo>
                <a:pt x="2703356" y="4595074"/>
                <a:pt x="2814874" y="4736661"/>
                <a:pt x="2730500" y="4610100"/>
              </a:cubicBezTo>
              <a:cubicBezTo>
                <a:pt x="2715464" y="4587546"/>
                <a:pt x="2695964" y="4568285"/>
                <a:pt x="2679700" y="4546600"/>
              </a:cubicBezTo>
              <a:cubicBezTo>
                <a:pt x="2670542" y="4534389"/>
                <a:pt x="2662767" y="4521200"/>
                <a:pt x="2654300" y="4508500"/>
              </a:cubicBezTo>
              <a:cubicBezTo>
                <a:pt x="2627659" y="4401934"/>
                <a:pt x="2660882" y="4519218"/>
                <a:pt x="2603500" y="4381500"/>
              </a:cubicBezTo>
              <a:cubicBezTo>
                <a:pt x="2593202" y="4356786"/>
                <a:pt x="2586567" y="4330700"/>
                <a:pt x="2578100" y="4305300"/>
              </a:cubicBezTo>
              <a:cubicBezTo>
                <a:pt x="2572580" y="4288741"/>
                <a:pt x="2571529" y="4270843"/>
                <a:pt x="2565400" y="4254500"/>
              </a:cubicBezTo>
              <a:cubicBezTo>
                <a:pt x="2558753" y="4236773"/>
                <a:pt x="2546647" y="4221427"/>
                <a:pt x="2540000" y="4203700"/>
              </a:cubicBezTo>
              <a:cubicBezTo>
                <a:pt x="2533871" y="4187357"/>
                <a:pt x="2532095" y="4169683"/>
                <a:pt x="2527300" y="4152900"/>
              </a:cubicBezTo>
              <a:cubicBezTo>
                <a:pt x="2523622" y="4140028"/>
                <a:pt x="2517847" y="4127787"/>
                <a:pt x="2514600" y="4114800"/>
              </a:cubicBezTo>
              <a:cubicBezTo>
                <a:pt x="2509365" y="4093859"/>
                <a:pt x="2509649" y="4071447"/>
                <a:pt x="2501900" y="4051300"/>
              </a:cubicBezTo>
              <a:cubicBezTo>
                <a:pt x="2488308" y="4015960"/>
                <a:pt x="2460283" y="3986434"/>
                <a:pt x="2451100" y="3949700"/>
              </a:cubicBezTo>
              <a:cubicBezTo>
                <a:pt x="2446867" y="3932767"/>
                <a:pt x="2445489" y="3914850"/>
                <a:pt x="2438400" y="3898900"/>
              </a:cubicBezTo>
              <a:cubicBezTo>
                <a:pt x="2428375" y="3876343"/>
                <a:pt x="2412003" y="3857134"/>
                <a:pt x="2400300" y="3835400"/>
              </a:cubicBezTo>
              <a:cubicBezTo>
                <a:pt x="2382349" y="3802062"/>
                <a:pt x="2363562" y="3768956"/>
                <a:pt x="2349500" y="3733800"/>
              </a:cubicBezTo>
              <a:cubicBezTo>
                <a:pt x="2341033" y="3712633"/>
                <a:pt x="2334828" y="3690415"/>
                <a:pt x="2324100" y="3670300"/>
              </a:cubicBezTo>
              <a:cubicBezTo>
                <a:pt x="2300868" y="3626739"/>
                <a:pt x="2275285" y="3584377"/>
                <a:pt x="2247900" y="3543300"/>
              </a:cubicBezTo>
              <a:cubicBezTo>
                <a:pt x="2239433" y="3530600"/>
                <a:pt x="2228699" y="3519148"/>
                <a:pt x="2222500" y="3505200"/>
              </a:cubicBezTo>
              <a:cubicBezTo>
                <a:pt x="2211626" y="3480734"/>
                <a:pt x="2208179" y="3453374"/>
                <a:pt x="2197100" y="3429000"/>
              </a:cubicBezTo>
              <a:cubicBezTo>
                <a:pt x="2186886" y="3406528"/>
                <a:pt x="2170039" y="3387578"/>
                <a:pt x="2159000" y="3365500"/>
              </a:cubicBezTo>
              <a:cubicBezTo>
                <a:pt x="2088353" y="3224206"/>
                <a:pt x="2175532" y="3372397"/>
                <a:pt x="2108200" y="3251200"/>
              </a:cubicBezTo>
              <a:cubicBezTo>
                <a:pt x="2096212" y="3229622"/>
                <a:pt x="2080314" y="3210172"/>
                <a:pt x="2070100" y="3187700"/>
              </a:cubicBezTo>
              <a:cubicBezTo>
                <a:pt x="2059021" y="3163326"/>
                <a:pt x="2055574" y="3135966"/>
                <a:pt x="2044700" y="3111500"/>
              </a:cubicBezTo>
              <a:cubicBezTo>
                <a:pt x="2038501" y="3097552"/>
                <a:pt x="2025499" y="3087348"/>
                <a:pt x="2019300" y="3073400"/>
              </a:cubicBezTo>
              <a:cubicBezTo>
                <a:pt x="2008426" y="3048934"/>
                <a:pt x="2004979" y="3021574"/>
                <a:pt x="1993900" y="2997200"/>
              </a:cubicBezTo>
              <a:cubicBezTo>
                <a:pt x="1983686" y="2974728"/>
                <a:pt x="1966839" y="2955778"/>
                <a:pt x="1955800" y="2933700"/>
              </a:cubicBezTo>
              <a:cubicBezTo>
                <a:pt x="1945605" y="2913310"/>
                <a:pt x="1939659" y="2891032"/>
                <a:pt x="1930400" y="2870200"/>
              </a:cubicBezTo>
              <a:cubicBezTo>
                <a:pt x="1922711" y="2852900"/>
                <a:pt x="1912689" y="2836700"/>
                <a:pt x="1905000" y="2819400"/>
              </a:cubicBezTo>
              <a:cubicBezTo>
                <a:pt x="1895741" y="2798568"/>
                <a:pt x="1890671" y="2775828"/>
                <a:pt x="1879600" y="2755900"/>
              </a:cubicBezTo>
              <a:cubicBezTo>
                <a:pt x="1869321" y="2737397"/>
                <a:pt x="1854200" y="2722033"/>
                <a:pt x="1841500" y="2705100"/>
              </a:cubicBezTo>
              <a:cubicBezTo>
                <a:pt x="1817265" y="2608159"/>
                <a:pt x="1845627" y="2700654"/>
                <a:pt x="1790700" y="2590800"/>
              </a:cubicBezTo>
              <a:cubicBezTo>
                <a:pt x="1780505" y="2570410"/>
                <a:pt x="1774853" y="2547999"/>
                <a:pt x="1765300" y="2527300"/>
              </a:cubicBezTo>
              <a:cubicBezTo>
                <a:pt x="1749433" y="2492921"/>
                <a:pt x="1731433" y="2459567"/>
                <a:pt x="1714500" y="2425700"/>
              </a:cubicBezTo>
              <a:lnTo>
                <a:pt x="1689100" y="2374900"/>
              </a:lnTo>
              <a:lnTo>
                <a:pt x="1663700" y="2324100"/>
              </a:lnTo>
              <a:cubicBezTo>
                <a:pt x="1655233" y="2307167"/>
                <a:pt x="1648802" y="2289052"/>
                <a:pt x="1638300" y="2273300"/>
              </a:cubicBezTo>
              <a:cubicBezTo>
                <a:pt x="1576417" y="2180475"/>
                <a:pt x="1651952" y="2297191"/>
                <a:pt x="1587500" y="2184400"/>
              </a:cubicBezTo>
              <a:cubicBezTo>
                <a:pt x="1579927" y="2171148"/>
                <a:pt x="1568926" y="2159952"/>
                <a:pt x="1562100" y="2146300"/>
              </a:cubicBezTo>
              <a:cubicBezTo>
                <a:pt x="1556113" y="2134326"/>
                <a:pt x="1555387" y="2120174"/>
                <a:pt x="1549400" y="2108200"/>
              </a:cubicBezTo>
              <a:cubicBezTo>
                <a:pt x="1542574" y="2094548"/>
                <a:pt x="1531573" y="2083352"/>
                <a:pt x="1524000" y="2070100"/>
              </a:cubicBezTo>
              <a:cubicBezTo>
                <a:pt x="1514607" y="2053662"/>
                <a:pt x="1507993" y="2035738"/>
                <a:pt x="1498600" y="2019300"/>
              </a:cubicBezTo>
              <a:cubicBezTo>
                <a:pt x="1491027" y="2006048"/>
                <a:pt x="1481290" y="1994143"/>
                <a:pt x="1473200" y="1981200"/>
              </a:cubicBezTo>
              <a:cubicBezTo>
                <a:pt x="1460117" y="1960268"/>
                <a:pt x="1448352" y="1938525"/>
                <a:pt x="1435100" y="1917700"/>
              </a:cubicBezTo>
              <a:cubicBezTo>
                <a:pt x="1418711" y="1891946"/>
                <a:pt x="1400006" y="1867677"/>
                <a:pt x="1384300" y="1841500"/>
              </a:cubicBezTo>
              <a:cubicBezTo>
                <a:pt x="1371600" y="1820333"/>
                <a:pt x="1357239" y="1800078"/>
                <a:pt x="1346200" y="1778000"/>
              </a:cubicBezTo>
              <a:cubicBezTo>
                <a:pt x="1340213" y="1766026"/>
                <a:pt x="1340595" y="1751252"/>
                <a:pt x="1333500" y="1739900"/>
              </a:cubicBezTo>
              <a:cubicBezTo>
                <a:pt x="1319134" y="1716914"/>
                <a:pt x="1299633" y="1697567"/>
                <a:pt x="1282700" y="1676400"/>
              </a:cubicBezTo>
              <a:cubicBezTo>
                <a:pt x="1261584" y="1613053"/>
                <a:pt x="1252825" y="1580787"/>
                <a:pt x="1206500" y="1511300"/>
              </a:cubicBezTo>
              <a:cubicBezTo>
                <a:pt x="1198033" y="1498600"/>
                <a:pt x="1187299" y="1487148"/>
                <a:pt x="1181100" y="1473200"/>
              </a:cubicBezTo>
              <a:cubicBezTo>
                <a:pt x="1120647" y="1337180"/>
                <a:pt x="1187783" y="1445125"/>
                <a:pt x="1130300" y="1358900"/>
              </a:cubicBezTo>
              <a:cubicBezTo>
                <a:pt x="1119745" y="1316680"/>
                <a:pt x="1109868" y="1271654"/>
                <a:pt x="1092200" y="1231900"/>
              </a:cubicBezTo>
              <a:cubicBezTo>
                <a:pt x="1086001" y="1217952"/>
                <a:pt x="1072999" y="1207748"/>
                <a:pt x="1066800" y="1193800"/>
              </a:cubicBezTo>
              <a:cubicBezTo>
                <a:pt x="1055926" y="1169334"/>
                <a:pt x="1049867" y="1143000"/>
                <a:pt x="1041400" y="1117600"/>
              </a:cubicBezTo>
              <a:lnTo>
                <a:pt x="1028700" y="1079500"/>
              </a:lnTo>
              <a:cubicBezTo>
                <a:pt x="1024467" y="1066800"/>
                <a:pt x="1023426" y="1052539"/>
                <a:pt x="1016000" y="1041400"/>
              </a:cubicBezTo>
              <a:cubicBezTo>
                <a:pt x="1007533" y="1028700"/>
                <a:pt x="997426" y="1016952"/>
                <a:pt x="990600" y="1003300"/>
              </a:cubicBezTo>
              <a:cubicBezTo>
                <a:pt x="900542" y="823183"/>
                <a:pt x="1007458" y="1022608"/>
                <a:pt x="952500" y="901700"/>
              </a:cubicBezTo>
              <a:cubicBezTo>
                <a:pt x="936832" y="867230"/>
                <a:pt x="913674" y="836021"/>
                <a:pt x="901700" y="800100"/>
              </a:cubicBezTo>
              <a:cubicBezTo>
                <a:pt x="897467" y="787400"/>
                <a:pt x="894987" y="773974"/>
                <a:pt x="889000" y="762000"/>
              </a:cubicBezTo>
              <a:cubicBezTo>
                <a:pt x="882174" y="748348"/>
                <a:pt x="869799" y="737848"/>
                <a:pt x="863600" y="723900"/>
              </a:cubicBezTo>
              <a:cubicBezTo>
                <a:pt x="852726" y="699434"/>
                <a:pt x="846667" y="673100"/>
                <a:pt x="838200" y="647700"/>
              </a:cubicBezTo>
              <a:cubicBezTo>
                <a:pt x="833967" y="635000"/>
                <a:pt x="827701" y="622805"/>
                <a:pt x="825500" y="609600"/>
              </a:cubicBezTo>
              <a:cubicBezTo>
                <a:pt x="816309" y="554457"/>
                <a:pt x="811933" y="523150"/>
                <a:pt x="800100" y="469900"/>
              </a:cubicBezTo>
              <a:cubicBezTo>
                <a:pt x="796314" y="452861"/>
                <a:pt x="794113" y="435212"/>
                <a:pt x="787400" y="419100"/>
              </a:cubicBezTo>
              <a:cubicBezTo>
                <a:pt x="772837" y="384149"/>
                <a:pt x="753533" y="351367"/>
                <a:pt x="736600" y="317500"/>
              </a:cubicBezTo>
              <a:lnTo>
                <a:pt x="711200" y="266700"/>
              </a:lnTo>
              <a:lnTo>
                <a:pt x="685800" y="215900"/>
              </a:lnTo>
              <a:cubicBezTo>
                <a:pt x="677333" y="198967"/>
                <a:pt x="671759" y="180246"/>
                <a:pt x="660400" y="165100"/>
              </a:cubicBezTo>
              <a:cubicBezTo>
                <a:pt x="647700" y="148167"/>
                <a:pt x="636460" y="130033"/>
                <a:pt x="622300" y="114300"/>
              </a:cubicBezTo>
              <a:cubicBezTo>
                <a:pt x="598270" y="87600"/>
                <a:pt x="571500" y="63500"/>
                <a:pt x="546100" y="38100"/>
              </a:cubicBezTo>
              <a:lnTo>
                <a:pt x="508000" y="0"/>
              </a:lnTo>
              <a:lnTo>
                <a:pt x="393700" y="38100"/>
              </a:lnTo>
              <a:cubicBezTo>
                <a:pt x="381000" y="42333"/>
                <a:pt x="368805" y="48599"/>
                <a:pt x="355600" y="50800"/>
              </a:cubicBezTo>
              <a:cubicBezTo>
                <a:pt x="220791" y="73268"/>
                <a:pt x="305085" y="61665"/>
                <a:pt x="101600" y="76200"/>
              </a:cubicBezTo>
              <a:cubicBezTo>
                <a:pt x="76200" y="84667"/>
                <a:pt x="33867" y="76200"/>
                <a:pt x="25400" y="101600"/>
              </a:cubicBezTo>
              <a:lnTo>
                <a:pt x="0" y="177800"/>
              </a:lnTo>
              <a:cubicBezTo>
                <a:pt x="4233" y="190500"/>
                <a:pt x="9022" y="203028"/>
                <a:pt x="12700" y="215900"/>
              </a:cubicBezTo>
              <a:cubicBezTo>
                <a:pt x="29682" y="275338"/>
                <a:pt x="12087" y="253387"/>
                <a:pt x="38100" y="279400"/>
              </a:cubicBezTo>
              <a:lnTo>
                <a:pt x="50800" y="304800"/>
              </a:lnTo>
              <a:lnTo>
                <a:pt x="76200" y="304800"/>
              </a:lnTo>
              <a:lnTo>
                <a:pt x="50800" y="292100"/>
              </a:lnTo>
            </a:path>
          </a:pathLst>
        </a:custGeom>
        <a:solidFill>
          <a:srgbClr val="FFC000"/>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24</xdr:col>
      <xdr:colOff>254000</xdr:colOff>
      <xdr:row>44</xdr:row>
      <xdr:rowOff>152400</xdr:rowOff>
    </xdr:from>
    <xdr:ext cx="276614" cy="187872"/>
    <mc:AlternateContent xmlns:mc="http://schemas.openxmlformats.org/markup-compatibility/2006" xmlns:a14="http://schemas.microsoft.com/office/drawing/2010/main">
      <mc:Choice Requires="a14">
        <xdr:sp macro="" textlink="">
          <xdr:nvSpPr>
            <xdr:cNvPr id="112" name="TextBox 111">
              <a:extLst>
                <a:ext uri="{FF2B5EF4-FFF2-40B4-BE49-F238E27FC236}">
                  <a16:creationId xmlns:a16="http://schemas.microsoft.com/office/drawing/2014/main" id="{47556C1B-ABB5-CB42-877C-173CA5F4C067}"/>
                </a:ext>
              </a:extLst>
            </xdr:cNvPr>
            <xdr:cNvSpPr txBox="1"/>
          </xdr:nvSpPr>
          <xdr:spPr>
            <a:xfrm>
              <a:off x="20066000" y="91567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112" name="TextBox 111">
              <a:extLst>
                <a:ext uri="{FF2B5EF4-FFF2-40B4-BE49-F238E27FC236}">
                  <a16:creationId xmlns:a16="http://schemas.microsoft.com/office/drawing/2014/main" id="{47556C1B-ABB5-CB42-877C-173CA5F4C067}"/>
                </a:ext>
              </a:extLst>
            </xdr:cNvPr>
            <xdr:cNvSpPr txBox="1"/>
          </xdr:nvSpPr>
          <xdr:spPr>
            <a:xfrm>
              <a:off x="20066000" y="91567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18</xdr:col>
      <xdr:colOff>88900</xdr:colOff>
      <xdr:row>27</xdr:row>
      <xdr:rowOff>139700</xdr:rowOff>
    </xdr:from>
    <xdr:ext cx="276614" cy="187872"/>
    <mc:AlternateContent xmlns:mc="http://schemas.openxmlformats.org/markup-compatibility/2006" xmlns:a14="http://schemas.microsoft.com/office/drawing/2010/main">
      <mc:Choice Requires="a14">
        <xdr:sp macro="" textlink="">
          <xdr:nvSpPr>
            <xdr:cNvPr id="113" name="TextBox 112">
              <a:extLst>
                <a:ext uri="{FF2B5EF4-FFF2-40B4-BE49-F238E27FC236}">
                  <a16:creationId xmlns:a16="http://schemas.microsoft.com/office/drawing/2014/main" id="{425E6945-A453-3D40-ABFC-68F55E3ED134}"/>
                </a:ext>
              </a:extLst>
            </xdr:cNvPr>
            <xdr:cNvSpPr txBox="1"/>
          </xdr:nvSpPr>
          <xdr:spPr>
            <a:xfrm>
              <a:off x="14947900" y="56896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113" name="TextBox 112">
              <a:extLst>
                <a:ext uri="{FF2B5EF4-FFF2-40B4-BE49-F238E27FC236}">
                  <a16:creationId xmlns:a16="http://schemas.microsoft.com/office/drawing/2014/main" id="{425E6945-A453-3D40-ABFC-68F55E3ED134}"/>
                </a:ext>
              </a:extLst>
            </xdr:cNvPr>
            <xdr:cNvSpPr txBox="1"/>
          </xdr:nvSpPr>
          <xdr:spPr>
            <a:xfrm>
              <a:off x="14947900" y="56896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24</xdr:col>
      <xdr:colOff>254000</xdr:colOff>
      <xdr:row>43</xdr:row>
      <xdr:rowOff>50800</xdr:rowOff>
    </xdr:from>
    <xdr:ext cx="276614" cy="187872"/>
    <mc:AlternateContent xmlns:mc="http://schemas.openxmlformats.org/markup-compatibility/2006" xmlns:a14="http://schemas.microsoft.com/office/drawing/2010/main">
      <mc:Choice Requires="a14">
        <xdr:sp macro="" textlink="">
          <xdr:nvSpPr>
            <xdr:cNvPr id="114" name="TextBox 113">
              <a:extLst>
                <a:ext uri="{FF2B5EF4-FFF2-40B4-BE49-F238E27FC236}">
                  <a16:creationId xmlns:a16="http://schemas.microsoft.com/office/drawing/2014/main" id="{4F3E006F-51CC-4B4A-97F7-D39D53D3AF15}"/>
                </a:ext>
              </a:extLst>
            </xdr:cNvPr>
            <xdr:cNvSpPr txBox="1"/>
          </xdr:nvSpPr>
          <xdr:spPr>
            <a:xfrm>
              <a:off x="20066000" y="8851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114" name="TextBox 113">
              <a:extLst>
                <a:ext uri="{FF2B5EF4-FFF2-40B4-BE49-F238E27FC236}">
                  <a16:creationId xmlns:a16="http://schemas.microsoft.com/office/drawing/2014/main" id="{4F3E006F-51CC-4B4A-97F7-D39D53D3AF15}"/>
                </a:ext>
              </a:extLst>
            </xdr:cNvPr>
            <xdr:cNvSpPr txBox="1"/>
          </xdr:nvSpPr>
          <xdr:spPr>
            <a:xfrm>
              <a:off x="20066000" y="8851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16</xdr:col>
      <xdr:colOff>114300</xdr:colOff>
      <xdr:row>7</xdr:row>
      <xdr:rowOff>127000</xdr:rowOff>
    </xdr:from>
    <xdr:ext cx="276614" cy="187872"/>
    <mc:AlternateContent xmlns:mc="http://schemas.openxmlformats.org/markup-compatibility/2006" xmlns:a14="http://schemas.microsoft.com/office/drawing/2010/main">
      <mc:Choice Requires="a14">
        <xdr:sp macro="" textlink="">
          <xdr:nvSpPr>
            <xdr:cNvPr id="115" name="TextBox 114">
              <a:extLst>
                <a:ext uri="{FF2B5EF4-FFF2-40B4-BE49-F238E27FC236}">
                  <a16:creationId xmlns:a16="http://schemas.microsoft.com/office/drawing/2014/main" id="{150A4453-35AA-B54C-A84C-4B5B644309A7}"/>
                </a:ext>
              </a:extLst>
            </xdr:cNvPr>
            <xdr:cNvSpPr txBox="1"/>
          </xdr:nvSpPr>
          <xdr:spPr>
            <a:xfrm>
              <a:off x="13322300" y="15494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115" name="TextBox 114">
              <a:extLst>
                <a:ext uri="{FF2B5EF4-FFF2-40B4-BE49-F238E27FC236}">
                  <a16:creationId xmlns:a16="http://schemas.microsoft.com/office/drawing/2014/main" id="{150A4453-35AA-B54C-A84C-4B5B644309A7}"/>
                </a:ext>
              </a:extLst>
            </xdr:cNvPr>
            <xdr:cNvSpPr txBox="1"/>
          </xdr:nvSpPr>
          <xdr:spPr>
            <a:xfrm>
              <a:off x="13322300" y="15494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26</xdr:col>
      <xdr:colOff>317500</xdr:colOff>
      <xdr:row>18</xdr:row>
      <xdr:rowOff>25400</xdr:rowOff>
    </xdr:from>
    <xdr:to>
      <xdr:col>32</xdr:col>
      <xdr:colOff>444500</xdr:colOff>
      <xdr:row>44</xdr:row>
      <xdr:rowOff>63502</xdr:rowOff>
    </xdr:to>
    <xdr:cxnSp macro="">
      <xdr:nvCxnSpPr>
        <xdr:cNvPr id="122" name="Straight Arrow Connector 121">
          <a:extLst>
            <a:ext uri="{FF2B5EF4-FFF2-40B4-BE49-F238E27FC236}">
              <a16:creationId xmlns:a16="http://schemas.microsoft.com/office/drawing/2014/main" id="{F673684D-F64D-7644-98E4-D4E2ECD93C81}"/>
            </a:ext>
          </a:extLst>
        </xdr:cNvPr>
        <xdr:cNvCxnSpPr/>
      </xdr:nvCxnSpPr>
      <xdr:spPr>
        <a:xfrm flipV="1">
          <a:off x="21780500" y="3683000"/>
          <a:ext cx="5080000" cy="5384802"/>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450786</xdr:colOff>
      <xdr:row>10</xdr:row>
      <xdr:rowOff>135754</xdr:rowOff>
    </xdr:from>
    <xdr:to>
      <xdr:col>32</xdr:col>
      <xdr:colOff>581194</xdr:colOff>
      <xdr:row>54</xdr:row>
      <xdr:rowOff>177014</xdr:rowOff>
    </xdr:to>
    <xdr:cxnSp macro="">
      <xdr:nvCxnSpPr>
        <xdr:cNvPr id="127" name="Straight Connector 126">
          <a:extLst>
            <a:ext uri="{FF2B5EF4-FFF2-40B4-BE49-F238E27FC236}">
              <a16:creationId xmlns:a16="http://schemas.microsoft.com/office/drawing/2014/main" id="{BDFD5751-2843-6B4E-925C-24D260373BD6}"/>
            </a:ext>
          </a:extLst>
        </xdr:cNvPr>
        <xdr:cNvCxnSpPr/>
      </xdr:nvCxnSpPr>
      <xdr:spPr>
        <a:xfrm>
          <a:off x="26866786" y="2167754"/>
          <a:ext cx="130408" cy="904556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330200</xdr:colOff>
      <xdr:row>44</xdr:row>
      <xdr:rowOff>12700</xdr:rowOff>
    </xdr:from>
    <xdr:to>
      <xdr:col>37</xdr:col>
      <xdr:colOff>723900</xdr:colOff>
      <xdr:row>44</xdr:row>
      <xdr:rowOff>38100</xdr:rowOff>
    </xdr:to>
    <xdr:cxnSp macro="">
      <xdr:nvCxnSpPr>
        <xdr:cNvPr id="130" name="Straight Connector 129">
          <a:extLst>
            <a:ext uri="{FF2B5EF4-FFF2-40B4-BE49-F238E27FC236}">
              <a16:creationId xmlns:a16="http://schemas.microsoft.com/office/drawing/2014/main" id="{18FCAD97-704E-CC4A-9DA2-81100C85B012}"/>
            </a:ext>
          </a:extLst>
        </xdr:cNvPr>
        <xdr:cNvCxnSpPr/>
      </xdr:nvCxnSpPr>
      <xdr:spPr>
        <a:xfrm>
          <a:off x="21793200" y="9017000"/>
          <a:ext cx="9474200" cy="25400"/>
        </a:xfrm>
        <a:prstGeom prst="line">
          <a:avLst/>
        </a:prstGeom>
        <a:ln w="38100">
          <a:solidFill>
            <a:schemeClr val="tx1"/>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558800</xdr:colOff>
      <xdr:row>18</xdr:row>
      <xdr:rowOff>63500</xdr:rowOff>
    </xdr:from>
    <xdr:to>
      <xdr:col>42</xdr:col>
      <xdr:colOff>596900</xdr:colOff>
      <xdr:row>18</xdr:row>
      <xdr:rowOff>88900</xdr:rowOff>
    </xdr:to>
    <xdr:cxnSp macro="">
      <xdr:nvCxnSpPr>
        <xdr:cNvPr id="133" name="Straight Connector 132">
          <a:extLst>
            <a:ext uri="{FF2B5EF4-FFF2-40B4-BE49-F238E27FC236}">
              <a16:creationId xmlns:a16="http://schemas.microsoft.com/office/drawing/2014/main" id="{D4E28BC1-091C-4E42-A62A-26312D7C7295}"/>
            </a:ext>
          </a:extLst>
        </xdr:cNvPr>
        <xdr:cNvCxnSpPr/>
      </xdr:nvCxnSpPr>
      <xdr:spPr>
        <a:xfrm flipH="1">
          <a:off x="26149300" y="3721100"/>
          <a:ext cx="9118600" cy="254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453512</xdr:colOff>
      <xdr:row>18</xdr:row>
      <xdr:rowOff>50800</xdr:rowOff>
    </xdr:from>
    <xdr:to>
      <xdr:col>31</xdr:col>
      <xdr:colOff>495300</xdr:colOff>
      <xdr:row>44</xdr:row>
      <xdr:rowOff>19332</xdr:rowOff>
    </xdr:to>
    <xdr:cxnSp macro="">
      <xdr:nvCxnSpPr>
        <xdr:cNvPr id="141" name="Straight Arrow Connector 140">
          <a:extLst>
            <a:ext uri="{FF2B5EF4-FFF2-40B4-BE49-F238E27FC236}">
              <a16:creationId xmlns:a16="http://schemas.microsoft.com/office/drawing/2014/main" id="{5FC45404-2532-8A41-85BE-5B07A81A5D51}"/>
            </a:ext>
          </a:extLst>
        </xdr:cNvPr>
        <xdr:cNvCxnSpPr>
          <a:endCxn id="111" idx="56"/>
        </xdr:cNvCxnSpPr>
      </xdr:nvCxnSpPr>
      <xdr:spPr>
        <a:xfrm flipH="1">
          <a:off x="26044012" y="3708400"/>
          <a:ext cx="41788" cy="5315232"/>
        </a:xfrm>
        <a:prstGeom prst="straightConnector1">
          <a:avLst/>
        </a:prstGeom>
        <a:ln w="38100">
          <a:solidFill>
            <a:srgbClr val="FF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2.xml><?xml version="1.0" encoding="utf-8"?>
<xdr:wsDr xmlns:xdr="http://schemas.openxmlformats.org/drawingml/2006/spreadsheetDrawing" xmlns:a="http://schemas.openxmlformats.org/drawingml/2006/main">
  <xdr:oneCellAnchor>
    <xdr:from>
      <xdr:col>0</xdr:col>
      <xdr:colOff>165100</xdr:colOff>
      <xdr:row>2</xdr:row>
      <xdr:rowOff>101600</xdr:rowOff>
    </xdr:from>
    <xdr:ext cx="3873500" cy="990600"/>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C49D2278-B95B-5545-A6C0-0F2BFA17B36B}"/>
                </a:ext>
              </a:extLst>
            </xdr:cNvPr>
            <xdr:cNvSpPr txBox="1"/>
          </xdr:nvSpPr>
          <xdr:spPr>
            <a:xfrm>
              <a:off x="165100" y="546100"/>
              <a:ext cx="3873500" cy="990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𝒓</m:t>
                    </m:r>
                    <m:r>
                      <a:rPr lang="en-US" sz="2400" b="1" i="1">
                        <a:latin typeface="Cambria Math" panose="02040503050406030204" pitchFamily="18" charset="0"/>
                      </a:rPr>
                      <m:t>=</m:t>
                    </m:r>
                    <m:sSup>
                      <m:sSupPr>
                        <m:ctrlPr>
                          <a:rPr lang="en-US" sz="2400" b="1" i="1">
                            <a:latin typeface="Cambria Math" panose="02040503050406030204" pitchFamily="18" charset="0"/>
                          </a:rPr>
                        </m:ctrlPr>
                      </m:sSupPr>
                      <m:e>
                        <m:r>
                          <a:rPr lang="en-US" sz="2400" b="1" i="1">
                            <a:latin typeface="Cambria Math" panose="02040503050406030204" pitchFamily="18" charset="0"/>
                          </a:rPr>
                          <m:t>⌊</m:t>
                        </m:r>
                        <m:sSubSup>
                          <m:sSubSupPr>
                            <m:ctrlPr>
                              <a:rPr lang="en-US" sz="2400" b="1" i="1">
                                <a:latin typeface="Cambria Math" panose="02040503050406030204" pitchFamily="18" charset="0"/>
                              </a:rPr>
                            </m:ctrlPr>
                          </m:sSubSupPr>
                          <m:e>
                            <m:r>
                              <a:rPr lang="en-US" sz="2400" b="1" i="1">
                                <a:latin typeface="Cambria Math" panose="02040503050406030204" pitchFamily="18" charset="0"/>
                              </a:rPr>
                              <m:t>𝒓</m:t>
                            </m:r>
                          </m:e>
                          <m:sub>
                            <m:r>
                              <a:rPr lang="en-US" sz="2400" b="1" i="1">
                                <a:latin typeface="Cambria Math" panose="02040503050406030204" pitchFamily="18" charset="0"/>
                              </a:rPr>
                              <m:t>𝟐</m:t>
                            </m:r>
                          </m:sub>
                          <m:sup>
                            <m:f>
                              <m:fPr>
                                <m:ctrlPr>
                                  <a:rPr lang="en-US" sz="2400" b="1" i="1">
                                    <a:latin typeface="Cambria Math" panose="02040503050406030204" pitchFamily="18" charset="0"/>
                                  </a:rPr>
                                </m:ctrlPr>
                              </m:fPr>
                              <m:num>
                                <m:r>
                                  <a:rPr lang="en-US" sz="2400" b="1" i="1">
                                    <a:latin typeface="Cambria Math" panose="02040503050406030204" pitchFamily="18" charset="0"/>
                                  </a:rPr>
                                  <m:t>𝟏</m:t>
                                </m:r>
                              </m:num>
                              <m:den>
                                <m:r>
                                  <a:rPr lang="en-US" sz="2400" b="1" i="1">
                                    <a:latin typeface="Cambria Math" panose="02040503050406030204" pitchFamily="18" charset="0"/>
                                  </a:rPr>
                                  <m:t>𝒑</m:t>
                                </m:r>
                              </m:den>
                            </m:f>
                          </m:sup>
                        </m:sSubSup>
                        <m:r>
                          <a:rPr lang="en-US" sz="2400" b="1" i="1">
                            <a:latin typeface="Cambria Math" panose="02040503050406030204" pitchFamily="18" charset="0"/>
                          </a:rPr>
                          <m:t>+</m:t>
                        </m:r>
                        <m:d>
                          <m:dPr>
                            <m:ctrlPr>
                              <a:rPr lang="en-US" sz="2400" b="1" i="1">
                                <a:latin typeface="Cambria Math" panose="02040503050406030204" pitchFamily="18" charset="0"/>
                              </a:rPr>
                            </m:ctrlPr>
                          </m:dPr>
                          <m:e>
                            <m:sSubSup>
                              <m:sSubSupPr>
                                <m:ctrlPr>
                                  <a:rPr lang="en-US" sz="2400" b="1" i="1">
                                    <a:latin typeface="Cambria Math" panose="02040503050406030204" pitchFamily="18" charset="0"/>
                                  </a:rPr>
                                </m:ctrlPr>
                              </m:sSubSupPr>
                              <m:e>
                                <m:r>
                                  <a:rPr lang="en-US" sz="2400" b="1" i="1">
                                    <a:latin typeface="Cambria Math" panose="02040503050406030204" pitchFamily="18" charset="0"/>
                                  </a:rPr>
                                  <m:t>𝒓</m:t>
                                </m:r>
                              </m:e>
                              <m:sub>
                                <m:r>
                                  <a:rPr lang="en-US" sz="2400" b="1" i="1">
                                    <a:latin typeface="Cambria Math" panose="02040503050406030204" pitchFamily="18" charset="0"/>
                                  </a:rPr>
                                  <m:t>𝟏</m:t>
                                </m:r>
                              </m:sub>
                              <m:sup>
                                <m:f>
                                  <m:fPr>
                                    <m:ctrlPr>
                                      <a:rPr lang="en-US" sz="2400" b="1" i="1">
                                        <a:latin typeface="Cambria Math" panose="02040503050406030204" pitchFamily="18" charset="0"/>
                                      </a:rPr>
                                    </m:ctrlPr>
                                  </m:fPr>
                                  <m:num>
                                    <m:r>
                                      <a:rPr lang="en-US" sz="2400" b="1" i="1">
                                        <a:latin typeface="Cambria Math" panose="02040503050406030204" pitchFamily="18" charset="0"/>
                                      </a:rPr>
                                      <m:t>𝟏</m:t>
                                    </m:r>
                                  </m:num>
                                  <m:den>
                                    <m:r>
                                      <a:rPr lang="en-US" sz="2400" b="1" i="1">
                                        <a:latin typeface="Cambria Math" panose="02040503050406030204" pitchFamily="18" charset="0"/>
                                      </a:rPr>
                                      <m:t>𝒑</m:t>
                                    </m:r>
                                  </m:den>
                                </m:f>
                              </m:sup>
                            </m:sSubSup>
                            <m:r>
                              <a:rPr lang="en-US" sz="2400" b="1" i="1">
                                <a:latin typeface="Cambria Math" panose="02040503050406030204" pitchFamily="18" charset="0"/>
                              </a:rPr>
                              <m:t>−</m:t>
                            </m:r>
                            <m:sSubSup>
                              <m:sSubSupPr>
                                <m:ctrlPr>
                                  <a:rPr lang="en-US" sz="2400" b="1" i="1">
                                    <a:latin typeface="Cambria Math" panose="02040503050406030204" pitchFamily="18" charset="0"/>
                                  </a:rPr>
                                </m:ctrlPr>
                              </m:sSubSupPr>
                              <m:e>
                                <m:r>
                                  <a:rPr lang="en-US" sz="2400" b="1" i="1">
                                    <a:latin typeface="Cambria Math" panose="02040503050406030204" pitchFamily="18" charset="0"/>
                                  </a:rPr>
                                  <m:t>𝒓</m:t>
                                </m:r>
                              </m:e>
                              <m:sub>
                                <m:r>
                                  <a:rPr lang="en-US" sz="2400" b="1" i="1">
                                    <a:latin typeface="Cambria Math" panose="02040503050406030204" pitchFamily="18" charset="0"/>
                                  </a:rPr>
                                  <m:t>𝟐</m:t>
                                </m:r>
                              </m:sub>
                              <m:sup>
                                <m:f>
                                  <m:fPr>
                                    <m:ctrlPr>
                                      <a:rPr lang="en-US" sz="2400" b="1" i="1">
                                        <a:latin typeface="Cambria Math" panose="02040503050406030204" pitchFamily="18" charset="0"/>
                                      </a:rPr>
                                    </m:ctrlPr>
                                  </m:fPr>
                                  <m:num>
                                    <m:r>
                                      <a:rPr lang="en-US" sz="2400" b="1" i="1">
                                        <a:latin typeface="Cambria Math" panose="02040503050406030204" pitchFamily="18" charset="0"/>
                                      </a:rPr>
                                      <m:t>𝟏</m:t>
                                    </m:r>
                                  </m:num>
                                  <m:den>
                                    <m:r>
                                      <a:rPr lang="en-US" sz="2400" b="1" i="1">
                                        <a:latin typeface="Cambria Math" panose="02040503050406030204" pitchFamily="18" charset="0"/>
                                      </a:rPr>
                                      <m:t>𝒑</m:t>
                                    </m:r>
                                  </m:den>
                                </m:f>
                              </m:sup>
                            </m:sSubSup>
                          </m:e>
                        </m:d>
                        <m:f>
                          <m:fPr>
                            <m:ctrlPr>
                              <a:rPr lang="en-US" sz="2400" b="1" i="1">
                                <a:latin typeface="Cambria Math" panose="02040503050406030204" pitchFamily="18" charset="0"/>
                              </a:rPr>
                            </m:ctrlPr>
                          </m:fPr>
                          <m:num>
                            <m:r>
                              <a:rPr lang="en-US" sz="2400" b="1" i="1">
                                <a:latin typeface="Cambria Math" panose="02040503050406030204" pitchFamily="18" charset="0"/>
                              </a:rPr>
                              <m:t>𝒉</m:t>
                            </m:r>
                          </m:num>
                          <m:den>
                            <m:sSub>
                              <m:sSubPr>
                                <m:ctrlPr>
                                  <a:rPr lang="en-US" sz="2400" b="1" i="1">
                                    <a:latin typeface="Cambria Math" panose="02040503050406030204" pitchFamily="18" charset="0"/>
                                  </a:rPr>
                                </m:ctrlPr>
                              </m:sSubPr>
                              <m:e>
                                <m:r>
                                  <a:rPr lang="en-US" sz="2400" b="1" i="1">
                                    <a:latin typeface="Cambria Math" panose="02040503050406030204" pitchFamily="18" charset="0"/>
                                  </a:rPr>
                                  <m:t>𝒉</m:t>
                                </m:r>
                              </m:e>
                              <m:sub>
                                <m:r>
                                  <a:rPr lang="en-US" sz="2400" b="1" i="1">
                                    <a:latin typeface="Cambria Math" panose="02040503050406030204" pitchFamily="18" charset="0"/>
                                  </a:rPr>
                                  <m:t>𝟎</m:t>
                                </m:r>
                              </m:sub>
                            </m:sSub>
                          </m:den>
                        </m:f>
                        <m:r>
                          <a:rPr lang="en-US" sz="2400" b="1" i="1">
                            <a:latin typeface="Cambria Math" panose="02040503050406030204" pitchFamily="18" charset="0"/>
                          </a:rPr>
                          <m:t>⌋</m:t>
                        </m:r>
                      </m:e>
                      <m:sup>
                        <m:r>
                          <a:rPr lang="en-US" sz="2400" b="1" i="1">
                            <a:latin typeface="Cambria Math" panose="02040503050406030204" pitchFamily="18" charset="0"/>
                          </a:rPr>
                          <m:t>𝒑</m:t>
                        </m:r>
                      </m:sup>
                    </m:sSup>
                  </m:oMath>
                </m:oMathPara>
              </a14:m>
              <a:endParaRPr lang="en-US" sz="2400" b="1"/>
            </a:p>
          </xdr:txBody>
        </xdr:sp>
      </mc:Choice>
      <mc:Fallback xmlns="">
        <xdr:sp macro="" textlink="">
          <xdr:nvSpPr>
            <xdr:cNvPr id="4" name="TextBox 3">
              <a:extLst>
                <a:ext uri="{FF2B5EF4-FFF2-40B4-BE49-F238E27FC236}">
                  <a16:creationId xmlns:a16="http://schemas.microsoft.com/office/drawing/2014/main" id="{C49D2278-B95B-5545-A6C0-0F2BFA17B36B}"/>
                </a:ext>
              </a:extLst>
            </xdr:cNvPr>
            <xdr:cNvSpPr txBox="1"/>
          </xdr:nvSpPr>
          <xdr:spPr>
            <a:xfrm>
              <a:off x="165100" y="546100"/>
              <a:ext cx="3873500" cy="990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2400" b="1" i="0">
                  <a:latin typeface="Cambria Math" panose="02040503050406030204" pitchFamily="18" charset="0"/>
                </a:rPr>
                <a:t>𝒓=〖⌊𝒓_𝟐^(𝟏/𝒑)+(𝒓_𝟏^(𝟏/𝒑)−𝒓_𝟐^(𝟏/𝒑) )  𝒉/𝒉_𝟎 ⌋〗^𝒑</a:t>
              </a:r>
              <a:endParaRPr lang="en-US" sz="2400" b="1"/>
            </a:p>
          </xdr:txBody>
        </xdr:sp>
      </mc:Fallback>
    </mc:AlternateContent>
    <xdr:clientData/>
  </xdr:oneCellAnchor>
  <xdr:twoCellAnchor>
    <xdr:from>
      <xdr:col>15</xdr:col>
      <xdr:colOff>342900</xdr:colOff>
      <xdr:row>3</xdr:row>
      <xdr:rowOff>0</xdr:rowOff>
    </xdr:from>
    <xdr:to>
      <xdr:col>17</xdr:col>
      <xdr:colOff>368300</xdr:colOff>
      <xdr:row>15</xdr:row>
      <xdr:rowOff>177800</xdr:rowOff>
    </xdr:to>
    <xdr:sp macro="" textlink="">
      <xdr:nvSpPr>
        <xdr:cNvPr id="6" name="Trapezoid 5">
          <a:extLst>
            <a:ext uri="{FF2B5EF4-FFF2-40B4-BE49-F238E27FC236}">
              <a16:creationId xmlns:a16="http://schemas.microsoft.com/office/drawing/2014/main" id="{CB43E3C1-A0AB-8F4F-874A-716E26860E90}"/>
            </a:ext>
          </a:extLst>
        </xdr:cNvPr>
        <xdr:cNvSpPr/>
      </xdr:nvSpPr>
      <xdr:spPr>
        <a:xfrm>
          <a:off x="12725400" y="647700"/>
          <a:ext cx="1676400" cy="2616200"/>
        </a:xfrm>
        <a:prstGeom prst="trapezoid">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558800</xdr:colOff>
      <xdr:row>3</xdr:row>
      <xdr:rowOff>38100</xdr:rowOff>
    </xdr:from>
    <xdr:to>
      <xdr:col>14</xdr:col>
      <xdr:colOff>774700</xdr:colOff>
      <xdr:row>15</xdr:row>
      <xdr:rowOff>177800</xdr:rowOff>
    </xdr:to>
    <xdr:sp macro="" textlink="">
      <xdr:nvSpPr>
        <xdr:cNvPr id="7" name="Left Brace 6">
          <a:extLst>
            <a:ext uri="{FF2B5EF4-FFF2-40B4-BE49-F238E27FC236}">
              <a16:creationId xmlns:a16="http://schemas.microsoft.com/office/drawing/2014/main" id="{C57F0264-087B-3842-A148-5422D23DE8D8}"/>
            </a:ext>
          </a:extLst>
        </xdr:cNvPr>
        <xdr:cNvSpPr/>
      </xdr:nvSpPr>
      <xdr:spPr>
        <a:xfrm>
          <a:off x="11290300" y="685800"/>
          <a:ext cx="1041400" cy="25781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2000"/>
        </a:p>
      </xdr:txBody>
    </xdr:sp>
    <xdr:clientData/>
  </xdr:twoCellAnchor>
  <xdr:oneCellAnchor>
    <xdr:from>
      <xdr:col>13</xdr:col>
      <xdr:colOff>139700</xdr:colOff>
      <xdr:row>8</xdr:row>
      <xdr:rowOff>88900</xdr:rowOff>
    </xdr:from>
    <xdr:ext cx="319126" cy="313034"/>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975141E2-F94F-474D-8A0D-8F49A44D6267}"/>
                </a:ext>
              </a:extLst>
            </xdr:cNvPr>
            <xdr:cNvSpPr txBox="1"/>
          </xdr:nvSpPr>
          <xdr:spPr>
            <a:xfrm>
              <a:off x="10871200" y="1752600"/>
              <a:ext cx="319126"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h</m:t>
                        </m:r>
                      </m:e>
                      <m:sub>
                        <m:r>
                          <a:rPr lang="en-US" sz="2000" b="0" i="1">
                            <a:latin typeface="Cambria Math" panose="02040503050406030204" pitchFamily="18" charset="0"/>
                          </a:rPr>
                          <m:t>0</m:t>
                        </m:r>
                      </m:sub>
                    </m:sSub>
                  </m:oMath>
                </m:oMathPara>
              </a14:m>
              <a:endParaRPr lang="en-US" sz="2000"/>
            </a:p>
          </xdr:txBody>
        </xdr:sp>
      </mc:Choice>
      <mc:Fallback xmlns="">
        <xdr:sp macro="" textlink="">
          <xdr:nvSpPr>
            <xdr:cNvPr id="8" name="TextBox 7">
              <a:extLst>
                <a:ext uri="{FF2B5EF4-FFF2-40B4-BE49-F238E27FC236}">
                  <a16:creationId xmlns:a16="http://schemas.microsoft.com/office/drawing/2014/main" id="{975141E2-F94F-474D-8A0D-8F49A44D6267}"/>
                </a:ext>
              </a:extLst>
            </xdr:cNvPr>
            <xdr:cNvSpPr txBox="1"/>
          </xdr:nvSpPr>
          <xdr:spPr>
            <a:xfrm>
              <a:off x="10871200" y="1752600"/>
              <a:ext cx="319126"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2000" b="0" i="0">
                  <a:latin typeface="Cambria Math" panose="02040503050406030204" pitchFamily="18" charset="0"/>
                </a:rPr>
                <a:t>ℎ_0</a:t>
              </a:r>
              <a:endParaRPr lang="en-US" sz="2000"/>
            </a:p>
          </xdr:txBody>
        </xdr:sp>
      </mc:Fallback>
    </mc:AlternateContent>
    <xdr:clientData/>
  </xdr:oneCellAnchor>
  <xdr:twoCellAnchor>
    <xdr:from>
      <xdr:col>16</xdr:col>
      <xdr:colOff>330200</xdr:colOff>
      <xdr:row>1</xdr:row>
      <xdr:rowOff>190500</xdr:rowOff>
    </xdr:from>
    <xdr:to>
      <xdr:col>16</xdr:col>
      <xdr:colOff>368300</xdr:colOff>
      <xdr:row>16</xdr:row>
      <xdr:rowOff>50800</xdr:rowOff>
    </xdr:to>
    <xdr:cxnSp macro="">
      <xdr:nvCxnSpPr>
        <xdr:cNvPr id="10" name="Straight Connector 9">
          <a:extLst>
            <a:ext uri="{FF2B5EF4-FFF2-40B4-BE49-F238E27FC236}">
              <a16:creationId xmlns:a16="http://schemas.microsoft.com/office/drawing/2014/main" id="{56E66E4A-51D7-6143-9AA7-E4D7742E9E3C}"/>
            </a:ext>
          </a:extLst>
        </xdr:cNvPr>
        <xdr:cNvCxnSpPr/>
      </xdr:nvCxnSpPr>
      <xdr:spPr>
        <a:xfrm>
          <a:off x="13538200" y="431800"/>
          <a:ext cx="38100" cy="2908300"/>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469900</xdr:colOff>
      <xdr:row>1</xdr:row>
      <xdr:rowOff>25400</xdr:rowOff>
    </xdr:from>
    <xdr:ext cx="270715" cy="313034"/>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DD01B0E2-5CCA-8145-A917-781D3D8A3ABF}"/>
                </a:ext>
              </a:extLst>
            </xdr:cNvPr>
            <xdr:cNvSpPr txBox="1"/>
          </xdr:nvSpPr>
          <xdr:spPr>
            <a:xfrm>
              <a:off x="13677900" y="266700"/>
              <a:ext cx="270715"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𝑟</m:t>
                        </m:r>
                      </m:e>
                      <m:sub>
                        <m:r>
                          <a:rPr lang="en-US" sz="2000" b="0" i="1">
                            <a:latin typeface="Cambria Math" panose="02040503050406030204" pitchFamily="18" charset="0"/>
                          </a:rPr>
                          <m:t>1</m:t>
                        </m:r>
                      </m:sub>
                    </m:sSub>
                  </m:oMath>
                </m:oMathPara>
              </a14:m>
              <a:endParaRPr lang="en-US" sz="2000"/>
            </a:p>
          </xdr:txBody>
        </xdr:sp>
      </mc:Choice>
      <mc:Fallback xmlns="">
        <xdr:sp macro="" textlink="">
          <xdr:nvSpPr>
            <xdr:cNvPr id="11" name="TextBox 10">
              <a:extLst>
                <a:ext uri="{FF2B5EF4-FFF2-40B4-BE49-F238E27FC236}">
                  <a16:creationId xmlns:a16="http://schemas.microsoft.com/office/drawing/2014/main" id="{DD01B0E2-5CCA-8145-A917-781D3D8A3ABF}"/>
                </a:ext>
              </a:extLst>
            </xdr:cNvPr>
            <xdr:cNvSpPr txBox="1"/>
          </xdr:nvSpPr>
          <xdr:spPr>
            <a:xfrm>
              <a:off x="13677900" y="266700"/>
              <a:ext cx="270715"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000" b="0" i="0">
                  <a:latin typeface="Cambria Math" panose="02040503050406030204" pitchFamily="18" charset="0"/>
                </a:rPr>
                <a:t>𝑟_1</a:t>
              </a:r>
              <a:endParaRPr lang="en-US" sz="2000"/>
            </a:p>
          </xdr:txBody>
        </xdr:sp>
      </mc:Fallback>
    </mc:AlternateContent>
    <xdr:clientData/>
  </xdr:oneCellAnchor>
  <xdr:oneCellAnchor>
    <xdr:from>
      <xdr:col>16</xdr:col>
      <xdr:colOff>571500</xdr:colOff>
      <xdr:row>15</xdr:row>
      <xdr:rowOff>165100</xdr:rowOff>
    </xdr:from>
    <xdr:ext cx="270715" cy="313034"/>
    <mc:AlternateContent xmlns:mc="http://schemas.openxmlformats.org/markup-compatibility/2006" xmlns:a14="http://schemas.microsoft.com/office/drawing/2010/main">
      <mc:Choice Requires="a14">
        <xdr:sp macro="" textlink="">
          <xdr:nvSpPr>
            <xdr:cNvPr id="12" name="TextBox 11">
              <a:extLst>
                <a:ext uri="{FF2B5EF4-FFF2-40B4-BE49-F238E27FC236}">
                  <a16:creationId xmlns:a16="http://schemas.microsoft.com/office/drawing/2014/main" id="{C118C74C-95DE-DB4C-A4B7-885EEFE4949E}"/>
                </a:ext>
              </a:extLst>
            </xdr:cNvPr>
            <xdr:cNvSpPr txBox="1"/>
          </xdr:nvSpPr>
          <xdr:spPr>
            <a:xfrm>
              <a:off x="13779500" y="3251200"/>
              <a:ext cx="270715"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𝑟</m:t>
                        </m:r>
                      </m:e>
                      <m:sub>
                        <m:r>
                          <a:rPr lang="en-US" sz="2000" b="0" i="1">
                            <a:latin typeface="Cambria Math" panose="02040503050406030204" pitchFamily="18" charset="0"/>
                          </a:rPr>
                          <m:t>2</m:t>
                        </m:r>
                      </m:sub>
                    </m:sSub>
                  </m:oMath>
                </m:oMathPara>
              </a14:m>
              <a:endParaRPr lang="en-US" sz="2000"/>
            </a:p>
          </xdr:txBody>
        </xdr:sp>
      </mc:Choice>
      <mc:Fallback xmlns="">
        <xdr:sp macro="" textlink="">
          <xdr:nvSpPr>
            <xdr:cNvPr id="12" name="TextBox 11">
              <a:extLst>
                <a:ext uri="{FF2B5EF4-FFF2-40B4-BE49-F238E27FC236}">
                  <a16:creationId xmlns:a16="http://schemas.microsoft.com/office/drawing/2014/main" id="{C118C74C-95DE-DB4C-A4B7-885EEFE4949E}"/>
                </a:ext>
              </a:extLst>
            </xdr:cNvPr>
            <xdr:cNvSpPr txBox="1"/>
          </xdr:nvSpPr>
          <xdr:spPr>
            <a:xfrm>
              <a:off x="13779500" y="3251200"/>
              <a:ext cx="270715"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000" b="0" i="0">
                  <a:latin typeface="Cambria Math" panose="02040503050406030204" pitchFamily="18" charset="0"/>
                </a:rPr>
                <a:t>𝑟_2</a:t>
              </a:r>
              <a:endParaRPr lang="en-US" sz="2000"/>
            </a:p>
          </xdr:txBody>
        </xdr:sp>
      </mc:Fallback>
    </mc:AlternateContent>
    <xdr:clientData/>
  </xdr:oneCellAnchor>
  <xdr:twoCellAnchor>
    <xdr:from>
      <xdr:col>17</xdr:col>
      <xdr:colOff>596900</xdr:colOff>
      <xdr:row>9</xdr:row>
      <xdr:rowOff>12700</xdr:rowOff>
    </xdr:from>
    <xdr:to>
      <xdr:col>18</xdr:col>
      <xdr:colOff>215900</xdr:colOff>
      <xdr:row>15</xdr:row>
      <xdr:rowOff>190500</xdr:rowOff>
    </xdr:to>
    <xdr:sp macro="" textlink="">
      <xdr:nvSpPr>
        <xdr:cNvPr id="13" name="Left Brace 12">
          <a:extLst>
            <a:ext uri="{FF2B5EF4-FFF2-40B4-BE49-F238E27FC236}">
              <a16:creationId xmlns:a16="http://schemas.microsoft.com/office/drawing/2014/main" id="{82AFC761-07EA-2642-ABAC-3CFC305F3144}"/>
            </a:ext>
          </a:extLst>
        </xdr:cNvPr>
        <xdr:cNvSpPr/>
      </xdr:nvSpPr>
      <xdr:spPr>
        <a:xfrm flipH="1">
          <a:off x="14630400" y="1879600"/>
          <a:ext cx="444500" cy="13970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2000"/>
        </a:p>
      </xdr:txBody>
    </xdr:sp>
    <xdr:clientData/>
  </xdr:twoCellAnchor>
  <xdr:oneCellAnchor>
    <xdr:from>
      <xdr:col>18</xdr:col>
      <xdr:colOff>215900</xdr:colOff>
      <xdr:row>11</xdr:row>
      <xdr:rowOff>152400</xdr:rowOff>
    </xdr:from>
    <xdr:ext cx="520700" cy="313034"/>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F5E705A0-06C3-0041-B77C-58EBB8FA6182}"/>
                </a:ext>
              </a:extLst>
            </xdr:cNvPr>
            <xdr:cNvSpPr txBox="1"/>
          </xdr:nvSpPr>
          <xdr:spPr>
            <a:xfrm>
              <a:off x="15074900" y="2425700"/>
              <a:ext cx="520700"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000" i="1">
                        <a:latin typeface="Cambria Math" panose="02040503050406030204" pitchFamily="18" charset="0"/>
                      </a:rPr>
                      <m:t>h</m:t>
                    </m:r>
                  </m:oMath>
                </m:oMathPara>
              </a14:m>
              <a:endParaRPr lang="en-US" sz="2000"/>
            </a:p>
          </xdr:txBody>
        </xdr:sp>
      </mc:Choice>
      <mc:Fallback xmlns="">
        <xdr:sp macro="" textlink="">
          <xdr:nvSpPr>
            <xdr:cNvPr id="15" name="TextBox 14">
              <a:extLst>
                <a:ext uri="{FF2B5EF4-FFF2-40B4-BE49-F238E27FC236}">
                  <a16:creationId xmlns:a16="http://schemas.microsoft.com/office/drawing/2014/main" id="{F5E705A0-06C3-0041-B77C-58EBB8FA6182}"/>
                </a:ext>
              </a:extLst>
            </xdr:cNvPr>
            <xdr:cNvSpPr txBox="1"/>
          </xdr:nvSpPr>
          <xdr:spPr>
            <a:xfrm>
              <a:off x="15074900" y="2425700"/>
              <a:ext cx="520700"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US" sz="2000" i="0">
                  <a:latin typeface="Cambria Math" panose="02040503050406030204" pitchFamily="18" charset="0"/>
                </a:rPr>
                <a:t>ℎ</a:t>
              </a:r>
              <a:endParaRPr lang="en-US" sz="2000"/>
            </a:p>
          </xdr:txBody>
        </xdr:sp>
      </mc:Fallback>
    </mc:AlternateContent>
    <xdr:clientData/>
  </xdr:oneCellAnchor>
  <xdr:twoCellAnchor>
    <xdr:from>
      <xdr:col>16</xdr:col>
      <xdr:colOff>355600</xdr:colOff>
      <xdr:row>9</xdr:row>
      <xdr:rowOff>12700</xdr:rowOff>
    </xdr:from>
    <xdr:to>
      <xdr:col>17</xdr:col>
      <xdr:colOff>190500</xdr:colOff>
      <xdr:row>9</xdr:row>
      <xdr:rowOff>25400</xdr:rowOff>
    </xdr:to>
    <xdr:cxnSp macro="">
      <xdr:nvCxnSpPr>
        <xdr:cNvPr id="17" name="Straight Connector 16">
          <a:extLst>
            <a:ext uri="{FF2B5EF4-FFF2-40B4-BE49-F238E27FC236}">
              <a16:creationId xmlns:a16="http://schemas.microsoft.com/office/drawing/2014/main" id="{601F33A5-B9EF-0748-8564-09540E565C94}"/>
            </a:ext>
          </a:extLst>
        </xdr:cNvPr>
        <xdr:cNvCxnSpPr/>
      </xdr:nvCxnSpPr>
      <xdr:spPr>
        <a:xfrm flipH="1">
          <a:off x="13563600" y="1879600"/>
          <a:ext cx="660400" cy="12700"/>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571500</xdr:colOff>
      <xdr:row>8</xdr:row>
      <xdr:rowOff>177800</xdr:rowOff>
    </xdr:from>
    <xdr:ext cx="185564" cy="313034"/>
    <mc:AlternateContent xmlns:mc="http://schemas.openxmlformats.org/markup-compatibility/2006" xmlns:a14="http://schemas.microsoft.com/office/drawing/2010/main">
      <mc:Choice Requires="a14">
        <xdr:sp macro="" textlink="">
          <xdr:nvSpPr>
            <xdr:cNvPr id="19" name="TextBox 18">
              <a:extLst>
                <a:ext uri="{FF2B5EF4-FFF2-40B4-BE49-F238E27FC236}">
                  <a16:creationId xmlns:a16="http://schemas.microsoft.com/office/drawing/2014/main" id="{6B22D1AD-E57D-EB4B-9863-7AB073701228}"/>
                </a:ext>
              </a:extLst>
            </xdr:cNvPr>
            <xdr:cNvSpPr txBox="1"/>
          </xdr:nvSpPr>
          <xdr:spPr>
            <a:xfrm>
              <a:off x="13779500" y="1841500"/>
              <a:ext cx="185564"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000" i="1">
                        <a:latin typeface="Cambria Math" panose="02040503050406030204" pitchFamily="18" charset="0"/>
                      </a:rPr>
                      <m:t>𝑟</m:t>
                    </m:r>
                  </m:oMath>
                </m:oMathPara>
              </a14:m>
              <a:endParaRPr lang="en-US" sz="2000"/>
            </a:p>
          </xdr:txBody>
        </xdr:sp>
      </mc:Choice>
      <mc:Fallback xmlns="">
        <xdr:sp macro="" textlink="">
          <xdr:nvSpPr>
            <xdr:cNvPr id="19" name="TextBox 18">
              <a:extLst>
                <a:ext uri="{FF2B5EF4-FFF2-40B4-BE49-F238E27FC236}">
                  <a16:creationId xmlns:a16="http://schemas.microsoft.com/office/drawing/2014/main" id="{6B22D1AD-E57D-EB4B-9863-7AB073701228}"/>
                </a:ext>
              </a:extLst>
            </xdr:cNvPr>
            <xdr:cNvSpPr txBox="1"/>
          </xdr:nvSpPr>
          <xdr:spPr>
            <a:xfrm>
              <a:off x="13779500" y="1841500"/>
              <a:ext cx="185564" cy="3130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2000" i="0">
                  <a:latin typeface="Cambria Math" panose="02040503050406030204" pitchFamily="18" charset="0"/>
                </a:rPr>
                <a:t>𝑟</a:t>
              </a:r>
              <a:endParaRPr lang="en-US" sz="2000"/>
            </a:p>
          </xdr:txBody>
        </xdr:sp>
      </mc:Fallback>
    </mc:AlternateContent>
    <xdr:clientData/>
  </xdr:oneCellAnchor>
  <xdr:oneCellAnchor>
    <xdr:from>
      <xdr:col>0</xdr:col>
      <xdr:colOff>450850</xdr:colOff>
      <xdr:row>8</xdr:row>
      <xdr:rowOff>127000</xdr:rowOff>
    </xdr:from>
    <xdr:ext cx="3143553" cy="1233736"/>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5F5600F4-24FE-4A4A-B225-C2B39D4D424A}"/>
                </a:ext>
              </a:extLst>
            </xdr:cNvPr>
            <xdr:cNvSpPr txBox="1"/>
          </xdr:nvSpPr>
          <xdr:spPr>
            <a:xfrm>
              <a:off x="450850" y="1790700"/>
              <a:ext cx="3143553" cy="12337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000" b="1" i="1">
                        <a:latin typeface="Cambria Math" panose="02040503050406030204" pitchFamily="18" charset="0"/>
                      </a:rPr>
                      <m:t>𝑽</m:t>
                    </m:r>
                    <m:r>
                      <a:rPr lang="en-US" sz="2000" b="1" i="1">
                        <a:latin typeface="Cambria Math" panose="02040503050406030204" pitchFamily="18" charset="0"/>
                      </a:rPr>
                      <m:t>=</m:t>
                    </m:r>
                    <m:f>
                      <m:fPr>
                        <m:ctrlPr>
                          <a:rPr lang="en-US" sz="2000" b="1" i="1">
                            <a:latin typeface="Cambria Math" panose="02040503050406030204" pitchFamily="18" charset="0"/>
                          </a:rPr>
                        </m:ctrlPr>
                      </m:fPr>
                      <m:num>
                        <m:r>
                          <a:rPr lang="en-US" sz="2000" b="1" i="1">
                            <a:latin typeface="Cambria Math" panose="02040503050406030204" pitchFamily="18" charset="0"/>
                            <a:ea typeface="Cambria Math" panose="02040503050406030204" pitchFamily="18" charset="0"/>
                          </a:rPr>
                          <m:t>𝝅</m:t>
                        </m:r>
                        <m:sSub>
                          <m:sSubPr>
                            <m:ctrlPr>
                              <a:rPr lang="en-US" sz="2000" b="1" i="1">
                                <a:latin typeface="Cambria Math" panose="02040503050406030204" pitchFamily="18" charset="0"/>
                                <a:ea typeface="Cambria Math" panose="02040503050406030204" pitchFamily="18" charset="0"/>
                              </a:rPr>
                            </m:ctrlPr>
                          </m:sSubPr>
                          <m:e>
                            <m:r>
                              <a:rPr lang="en-US" sz="2000" b="1" i="1">
                                <a:latin typeface="Cambria Math" panose="02040503050406030204" pitchFamily="18" charset="0"/>
                                <a:ea typeface="Cambria Math" panose="02040503050406030204" pitchFamily="18" charset="0"/>
                              </a:rPr>
                              <m:t>𝒉</m:t>
                            </m:r>
                          </m:e>
                          <m:sub>
                            <m:r>
                              <a:rPr lang="en-US" sz="2000" b="1" i="1">
                                <a:latin typeface="Cambria Math" panose="02040503050406030204" pitchFamily="18" charset="0"/>
                                <a:ea typeface="Cambria Math" panose="02040503050406030204" pitchFamily="18" charset="0"/>
                              </a:rPr>
                              <m:t>𝟎</m:t>
                            </m:r>
                          </m:sub>
                        </m:sSub>
                      </m:num>
                      <m:den>
                        <m:r>
                          <a:rPr lang="en-US" sz="2000" b="1" i="1">
                            <a:latin typeface="Cambria Math" panose="02040503050406030204" pitchFamily="18" charset="0"/>
                          </a:rPr>
                          <m:t>𝟐</m:t>
                        </m:r>
                        <m:r>
                          <a:rPr lang="en-US" sz="2000" b="1" i="1">
                            <a:latin typeface="Cambria Math" panose="02040503050406030204" pitchFamily="18" charset="0"/>
                          </a:rPr>
                          <m:t>𝒑</m:t>
                        </m:r>
                        <m:r>
                          <a:rPr lang="en-US" sz="2000" b="1" i="1">
                            <a:latin typeface="Cambria Math" panose="02040503050406030204" pitchFamily="18" charset="0"/>
                          </a:rPr>
                          <m:t>+</m:t>
                        </m:r>
                        <m:r>
                          <a:rPr lang="en-US" sz="2000" b="1" i="1">
                            <a:latin typeface="Cambria Math" panose="02040503050406030204" pitchFamily="18" charset="0"/>
                          </a:rPr>
                          <m:t>𝟏</m:t>
                        </m:r>
                      </m:den>
                    </m:f>
                    <m:d>
                      <m:dPr>
                        <m:begChr m:val="["/>
                        <m:endChr m:val="]"/>
                        <m:ctrlPr>
                          <a:rPr lang="en-US" sz="2000" b="1" i="1">
                            <a:latin typeface="Cambria Math" panose="02040503050406030204" pitchFamily="18" charset="0"/>
                          </a:rPr>
                        </m:ctrlPr>
                      </m:dPr>
                      <m:e>
                        <m:f>
                          <m:fPr>
                            <m:ctrlPr>
                              <a:rPr lang="en-US" sz="2000" b="1" i="1">
                                <a:latin typeface="Cambria Math" panose="02040503050406030204" pitchFamily="18" charset="0"/>
                              </a:rPr>
                            </m:ctrlPr>
                          </m:fPr>
                          <m:num>
                            <m:sSubSup>
                              <m:sSubSupPr>
                                <m:ctrlPr>
                                  <a:rPr lang="en-US" sz="2000" b="1" i="1">
                                    <a:latin typeface="Cambria Math" panose="02040503050406030204" pitchFamily="18" charset="0"/>
                                  </a:rPr>
                                </m:ctrlPr>
                              </m:sSubSupPr>
                              <m:e>
                                <m:r>
                                  <a:rPr lang="en-US" sz="2000" b="1" i="1">
                                    <a:latin typeface="Cambria Math" panose="02040503050406030204" pitchFamily="18" charset="0"/>
                                  </a:rPr>
                                  <m:t>𝒓</m:t>
                                </m:r>
                              </m:e>
                              <m:sub>
                                <m:r>
                                  <a:rPr lang="en-US" sz="2000" b="1" i="1">
                                    <a:latin typeface="Cambria Math" panose="02040503050406030204" pitchFamily="18" charset="0"/>
                                  </a:rPr>
                                  <m:t>𝟏</m:t>
                                </m:r>
                              </m:sub>
                              <m:sup>
                                <m:f>
                                  <m:fPr>
                                    <m:ctrlPr>
                                      <a:rPr lang="en-US" sz="2000" b="1" i="1">
                                        <a:latin typeface="Cambria Math" panose="02040503050406030204" pitchFamily="18" charset="0"/>
                                      </a:rPr>
                                    </m:ctrlPr>
                                  </m:fPr>
                                  <m:num>
                                    <m:r>
                                      <a:rPr lang="en-US" sz="2000" b="1" i="1">
                                        <a:latin typeface="Cambria Math" panose="02040503050406030204" pitchFamily="18" charset="0"/>
                                      </a:rPr>
                                      <m:t>𝟐</m:t>
                                    </m:r>
                                    <m:r>
                                      <a:rPr lang="en-US" sz="2000" b="1" i="1">
                                        <a:latin typeface="Cambria Math" panose="02040503050406030204" pitchFamily="18" charset="0"/>
                                      </a:rPr>
                                      <m:t>𝒑</m:t>
                                    </m:r>
                                    <m:r>
                                      <a:rPr lang="en-US" sz="2000" b="1" i="1">
                                        <a:latin typeface="Cambria Math" panose="02040503050406030204" pitchFamily="18" charset="0"/>
                                      </a:rPr>
                                      <m:t>+</m:t>
                                    </m:r>
                                    <m:r>
                                      <a:rPr lang="en-US" sz="2000" b="1" i="1">
                                        <a:latin typeface="Cambria Math" panose="02040503050406030204" pitchFamily="18" charset="0"/>
                                      </a:rPr>
                                      <m:t>𝟏</m:t>
                                    </m:r>
                                  </m:num>
                                  <m:den>
                                    <m:r>
                                      <a:rPr lang="en-US" sz="2000" b="1" i="1">
                                        <a:latin typeface="Cambria Math" panose="02040503050406030204" pitchFamily="18" charset="0"/>
                                      </a:rPr>
                                      <m:t>𝒑</m:t>
                                    </m:r>
                                  </m:den>
                                </m:f>
                              </m:sup>
                            </m:sSubSup>
                            <m:r>
                              <a:rPr lang="en-US" sz="2000" b="1" i="1">
                                <a:latin typeface="Cambria Math" panose="02040503050406030204" pitchFamily="18" charset="0"/>
                              </a:rPr>
                              <m:t>−</m:t>
                            </m:r>
                            <m:sSubSup>
                              <m:sSubSupPr>
                                <m:ctrlPr>
                                  <a:rPr lang="en-US" sz="2000" b="1" i="1">
                                    <a:latin typeface="Cambria Math" panose="02040503050406030204" pitchFamily="18" charset="0"/>
                                  </a:rPr>
                                </m:ctrlPr>
                              </m:sSubSupPr>
                              <m:e>
                                <m:r>
                                  <a:rPr lang="en-US" sz="2000" b="1" i="1">
                                    <a:latin typeface="Cambria Math" panose="02040503050406030204" pitchFamily="18" charset="0"/>
                                  </a:rPr>
                                  <m:t>𝒓</m:t>
                                </m:r>
                              </m:e>
                              <m:sub>
                                <m:r>
                                  <a:rPr lang="en-US" sz="2000" b="1" i="1">
                                    <a:latin typeface="Cambria Math" panose="02040503050406030204" pitchFamily="18" charset="0"/>
                                  </a:rPr>
                                  <m:t>𝟐</m:t>
                                </m:r>
                              </m:sub>
                              <m:sup>
                                <m:f>
                                  <m:fPr>
                                    <m:ctrlPr>
                                      <a:rPr lang="en-US" sz="2000" b="1" i="1">
                                        <a:latin typeface="Cambria Math" panose="02040503050406030204" pitchFamily="18" charset="0"/>
                                      </a:rPr>
                                    </m:ctrlPr>
                                  </m:fPr>
                                  <m:num>
                                    <m:r>
                                      <a:rPr lang="en-US" sz="2000" b="1" i="1">
                                        <a:latin typeface="Cambria Math" panose="02040503050406030204" pitchFamily="18" charset="0"/>
                                      </a:rPr>
                                      <m:t>𝟐</m:t>
                                    </m:r>
                                    <m:r>
                                      <a:rPr lang="en-US" sz="2000" b="1" i="1">
                                        <a:latin typeface="Cambria Math" panose="02040503050406030204" pitchFamily="18" charset="0"/>
                                      </a:rPr>
                                      <m:t>𝒑</m:t>
                                    </m:r>
                                    <m:r>
                                      <a:rPr lang="en-US" sz="2000" b="1" i="1">
                                        <a:latin typeface="Cambria Math" panose="02040503050406030204" pitchFamily="18" charset="0"/>
                                      </a:rPr>
                                      <m:t>+</m:t>
                                    </m:r>
                                    <m:r>
                                      <a:rPr lang="en-US" sz="2000" b="1" i="1">
                                        <a:latin typeface="Cambria Math" panose="02040503050406030204" pitchFamily="18" charset="0"/>
                                      </a:rPr>
                                      <m:t>𝟏</m:t>
                                    </m:r>
                                  </m:num>
                                  <m:den>
                                    <m:r>
                                      <a:rPr lang="en-US" sz="2000" b="1" i="1">
                                        <a:latin typeface="Cambria Math" panose="02040503050406030204" pitchFamily="18" charset="0"/>
                                      </a:rPr>
                                      <m:t>𝒑</m:t>
                                    </m:r>
                                  </m:den>
                                </m:f>
                              </m:sup>
                            </m:sSubSup>
                          </m:num>
                          <m:den>
                            <m:sSubSup>
                              <m:sSubSupPr>
                                <m:ctrlPr>
                                  <a:rPr lang="en-US" sz="2000" b="1" i="1">
                                    <a:latin typeface="Cambria Math" panose="02040503050406030204" pitchFamily="18" charset="0"/>
                                  </a:rPr>
                                </m:ctrlPr>
                              </m:sSubSupPr>
                              <m:e>
                                <m:r>
                                  <a:rPr lang="en-US" sz="2000" b="1" i="1">
                                    <a:latin typeface="Cambria Math" panose="02040503050406030204" pitchFamily="18" charset="0"/>
                                  </a:rPr>
                                  <m:t>𝒓</m:t>
                                </m:r>
                              </m:e>
                              <m:sub>
                                <m:r>
                                  <a:rPr lang="en-US" sz="2000" b="1" i="1">
                                    <a:latin typeface="Cambria Math" panose="02040503050406030204" pitchFamily="18" charset="0"/>
                                  </a:rPr>
                                  <m:t>𝟏</m:t>
                                </m:r>
                              </m:sub>
                              <m:sup>
                                <m:f>
                                  <m:fPr>
                                    <m:ctrlPr>
                                      <a:rPr lang="en-US" sz="2000" b="1" i="1">
                                        <a:latin typeface="Cambria Math" panose="02040503050406030204" pitchFamily="18" charset="0"/>
                                      </a:rPr>
                                    </m:ctrlPr>
                                  </m:fPr>
                                  <m:num>
                                    <m:r>
                                      <a:rPr lang="en-US" sz="2000" b="1" i="1">
                                        <a:latin typeface="Cambria Math" panose="02040503050406030204" pitchFamily="18" charset="0"/>
                                      </a:rPr>
                                      <m:t>𝟏</m:t>
                                    </m:r>
                                  </m:num>
                                  <m:den>
                                    <m:r>
                                      <a:rPr lang="en-US" sz="2000" b="1" i="1">
                                        <a:latin typeface="Cambria Math" panose="02040503050406030204" pitchFamily="18" charset="0"/>
                                      </a:rPr>
                                      <m:t>𝒑</m:t>
                                    </m:r>
                                  </m:den>
                                </m:f>
                              </m:sup>
                            </m:sSubSup>
                            <m:r>
                              <a:rPr lang="en-US" sz="2000" b="1" i="1">
                                <a:latin typeface="Cambria Math" panose="02040503050406030204" pitchFamily="18" charset="0"/>
                              </a:rPr>
                              <m:t>−</m:t>
                            </m:r>
                            <m:sSubSup>
                              <m:sSubSupPr>
                                <m:ctrlPr>
                                  <a:rPr lang="en-US" sz="2000" b="1" i="1">
                                    <a:latin typeface="Cambria Math" panose="02040503050406030204" pitchFamily="18" charset="0"/>
                                  </a:rPr>
                                </m:ctrlPr>
                              </m:sSubSupPr>
                              <m:e>
                                <m:r>
                                  <a:rPr lang="en-US" sz="2000" b="1" i="1">
                                    <a:latin typeface="Cambria Math" panose="02040503050406030204" pitchFamily="18" charset="0"/>
                                  </a:rPr>
                                  <m:t>𝒓</m:t>
                                </m:r>
                              </m:e>
                              <m:sub>
                                <m:r>
                                  <a:rPr lang="en-US" sz="2000" b="1" i="1">
                                    <a:latin typeface="Cambria Math" panose="02040503050406030204" pitchFamily="18" charset="0"/>
                                  </a:rPr>
                                  <m:t>𝟐</m:t>
                                </m:r>
                              </m:sub>
                              <m:sup>
                                <m:f>
                                  <m:fPr>
                                    <m:ctrlPr>
                                      <a:rPr lang="en-US" sz="2000" b="1" i="1">
                                        <a:latin typeface="Cambria Math" panose="02040503050406030204" pitchFamily="18" charset="0"/>
                                      </a:rPr>
                                    </m:ctrlPr>
                                  </m:fPr>
                                  <m:num>
                                    <m:r>
                                      <a:rPr lang="en-US" sz="2000" b="1" i="1">
                                        <a:latin typeface="Cambria Math" panose="02040503050406030204" pitchFamily="18" charset="0"/>
                                      </a:rPr>
                                      <m:t>𝟏</m:t>
                                    </m:r>
                                  </m:num>
                                  <m:den>
                                    <m:r>
                                      <a:rPr lang="en-US" sz="2000" b="1" i="1">
                                        <a:latin typeface="Cambria Math" panose="02040503050406030204" pitchFamily="18" charset="0"/>
                                      </a:rPr>
                                      <m:t>𝒑</m:t>
                                    </m:r>
                                  </m:den>
                                </m:f>
                              </m:sup>
                            </m:sSubSup>
                          </m:den>
                        </m:f>
                      </m:e>
                    </m:d>
                  </m:oMath>
                </m:oMathPara>
              </a14:m>
              <a:endParaRPr lang="en-US" sz="2000" b="1"/>
            </a:p>
          </xdr:txBody>
        </xdr:sp>
      </mc:Choice>
      <mc:Fallback xmlns="">
        <xdr:sp macro="" textlink="">
          <xdr:nvSpPr>
            <xdr:cNvPr id="3" name="TextBox 2">
              <a:extLst>
                <a:ext uri="{FF2B5EF4-FFF2-40B4-BE49-F238E27FC236}">
                  <a16:creationId xmlns:a16="http://schemas.microsoft.com/office/drawing/2014/main" id="{5F5600F4-24FE-4A4A-B225-C2B39D4D424A}"/>
                </a:ext>
              </a:extLst>
            </xdr:cNvPr>
            <xdr:cNvSpPr txBox="1"/>
          </xdr:nvSpPr>
          <xdr:spPr>
            <a:xfrm>
              <a:off x="450850" y="1790700"/>
              <a:ext cx="3143553" cy="12337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2000" b="1" i="0">
                  <a:latin typeface="Cambria Math" panose="02040503050406030204" pitchFamily="18" charset="0"/>
                </a:rPr>
                <a:t>𝑽=(</a:t>
              </a:r>
              <a:r>
                <a:rPr lang="en-US" sz="2000" b="1" i="0">
                  <a:latin typeface="Cambria Math" panose="02040503050406030204" pitchFamily="18" charset="0"/>
                  <a:ea typeface="Cambria Math" panose="02040503050406030204" pitchFamily="18" charset="0"/>
                </a:rPr>
                <a:t>𝝅𝒉_𝟎)/(</a:t>
              </a:r>
              <a:r>
                <a:rPr lang="en-US" sz="2000" b="1" i="0">
                  <a:latin typeface="Cambria Math" panose="02040503050406030204" pitchFamily="18" charset="0"/>
                </a:rPr>
                <a:t>𝟐𝒑+𝟏) [(𝒓_𝟏^((𝟐𝒑+𝟏)/𝒑)−𝒓_𝟐^((𝟐𝒑+𝟏)/𝒑))/(𝒓_𝟏^(𝟏/𝒑)−𝒓_𝟐^(𝟏/𝒑) )]</a:t>
              </a:r>
              <a:endParaRPr lang="en-US" sz="2000" b="1"/>
            </a:p>
          </xdr:txBody>
        </xdr:sp>
      </mc:Fallback>
    </mc:AlternateContent>
    <xdr:clientData/>
  </xdr:oneCellAnchor>
</xdr:wsDr>
</file>

<file path=xl/drawings/drawing13.xml><?xml version="1.0" encoding="utf-8"?>
<xdr:wsDr xmlns:xdr="http://schemas.openxmlformats.org/drawingml/2006/spreadsheetDrawing" xmlns:a="http://schemas.openxmlformats.org/drawingml/2006/main">
  <xdr:twoCellAnchor>
    <xdr:from>
      <xdr:col>6</xdr:col>
      <xdr:colOff>546100</xdr:colOff>
      <xdr:row>1</xdr:row>
      <xdr:rowOff>190500</xdr:rowOff>
    </xdr:from>
    <xdr:to>
      <xdr:col>12</xdr:col>
      <xdr:colOff>76200</xdr:colOff>
      <xdr:row>2</xdr:row>
      <xdr:rowOff>0</xdr:rowOff>
    </xdr:to>
    <xdr:cxnSp macro="">
      <xdr:nvCxnSpPr>
        <xdr:cNvPr id="3" name="Straight Connector 2">
          <a:extLst>
            <a:ext uri="{FF2B5EF4-FFF2-40B4-BE49-F238E27FC236}">
              <a16:creationId xmlns:a16="http://schemas.microsoft.com/office/drawing/2014/main" id="{0B02F4EF-821B-AF42-85AE-2BE1389CF59D}"/>
            </a:ext>
          </a:extLst>
        </xdr:cNvPr>
        <xdr:cNvCxnSpPr/>
      </xdr:nvCxnSpPr>
      <xdr:spPr>
        <a:xfrm flipV="1">
          <a:off x="6642100" y="457200"/>
          <a:ext cx="5461000" cy="127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546100</xdr:colOff>
      <xdr:row>1</xdr:row>
      <xdr:rowOff>190500</xdr:rowOff>
    </xdr:from>
    <xdr:to>
      <xdr:col>6</xdr:col>
      <xdr:colOff>546100</xdr:colOff>
      <xdr:row>3</xdr:row>
      <xdr:rowOff>0</xdr:rowOff>
    </xdr:to>
    <xdr:cxnSp macro="">
      <xdr:nvCxnSpPr>
        <xdr:cNvPr id="5" name="Straight Connector 4">
          <a:extLst>
            <a:ext uri="{FF2B5EF4-FFF2-40B4-BE49-F238E27FC236}">
              <a16:creationId xmlns:a16="http://schemas.microsoft.com/office/drawing/2014/main" id="{E341AE17-98BB-5D48-A613-BBE06911F642}"/>
            </a:ext>
          </a:extLst>
        </xdr:cNvPr>
        <xdr:cNvCxnSpPr/>
      </xdr:nvCxnSpPr>
      <xdr:spPr>
        <a:xfrm>
          <a:off x="6642100" y="457200"/>
          <a:ext cx="0" cy="2159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76200</xdr:colOff>
      <xdr:row>1</xdr:row>
      <xdr:rowOff>190500</xdr:rowOff>
    </xdr:from>
    <xdr:to>
      <xdr:col>12</xdr:col>
      <xdr:colOff>76200</xdr:colOff>
      <xdr:row>6</xdr:row>
      <xdr:rowOff>0</xdr:rowOff>
    </xdr:to>
    <xdr:cxnSp macro="">
      <xdr:nvCxnSpPr>
        <xdr:cNvPr id="7" name="Straight Connector 6">
          <a:extLst>
            <a:ext uri="{FF2B5EF4-FFF2-40B4-BE49-F238E27FC236}">
              <a16:creationId xmlns:a16="http://schemas.microsoft.com/office/drawing/2014/main" id="{751DACEF-D34E-014E-A6B4-AD3AABDC17F0}"/>
            </a:ext>
          </a:extLst>
        </xdr:cNvPr>
        <xdr:cNvCxnSpPr/>
      </xdr:nvCxnSpPr>
      <xdr:spPr>
        <a:xfrm>
          <a:off x="12103100" y="457200"/>
          <a:ext cx="0" cy="9271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330200</xdr:colOff>
      <xdr:row>6</xdr:row>
      <xdr:rowOff>114300</xdr:rowOff>
    </xdr:from>
    <xdr:ext cx="3089115" cy="630814"/>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153A4764-B251-0143-9DAE-36C1DB09CD1E}"/>
                </a:ext>
              </a:extLst>
            </xdr:cNvPr>
            <xdr:cNvSpPr txBox="1"/>
          </xdr:nvSpPr>
          <xdr:spPr>
            <a:xfrm>
              <a:off x="10706100" y="1498600"/>
              <a:ext cx="3089115" cy="6308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000" b="1" i="1">
                        <a:latin typeface="Cambria Math" panose="02040503050406030204" pitchFamily="18" charset="0"/>
                      </a:rPr>
                      <m:t>𝑾</m:t>
                    </m:r>
                    <m:r>
                      <a:rPr lang="en-US" sz="2000" b="1" i="1">
                        <a:latin typeface="Cambria Math" panose="02040503050406030204" pitchFamily="18" charset="0"/>
                      </a:rPr>
                      <m:t>=</m:t>
                    </m:r>
                    <m:f>
                      <m:fPr>
                        <m:ctrlPr>
                          <a:rPr lang="en-US" sz="2000" b="1" i="1">
                            <a:latin typeface="Cambria Math" panose="02040503050406030204" pitchFamily="18" charset="0"/>
                          </a:rPr>
                        </m:ctrlPr>
                      </m:fPr>
                      <m:num>
                        <m:r>
                          <a:rPr lang="en-US" sz="2000" b="1" i="1">
                            <a:latin typeface="Cambria Math" panose="02040503050406030204" pitchFamily="18" charset="0"/>
                          </a:rPr>
                          <m:t>𝑴𝑫</m:t>
                        </m:r>
                      </m:num>
                      <m:den>
                        <m:r>
                          <a:rPr lang="en-US" sz="2000" b="1" i="1">
                            <a:latin typeface="Cambria Math" panose="02040503050406030204" pitchFamily="18" charset="0"/>
                          </a:rPr>
                          <m:t>𝟏𝟎𝟐𝟏</m:t>
                        </m:r>
                        <m:r>
                          <a:rPr lang="en-US" sz="2000" b="1" i="1">
                            <a:latin typeface="Cambria Math" panose="02040503050406030204" pitchFamily="18" charset="0"/>
                          </a:rPr>
                          <m:t>−</m:t>
                        </m:r>
                        <m:r>
                          <a:rPr lang="en-US" sz="2000" b="1" i="1">
                            <a:latin typeface="Cambria Math" panose="02040503050406030204" pitchFamily="18" charset="0"/>
                          </a:rPr>
                          <m:t>𝟎</m:t>
                        </m:r>
                        <m:r>
                          <a:rPr lang="en-US" sz="2000" b="1" i="1">
                            <a:latin typeface="Cambria Math" panose="02040503050406030204" pitchFamily="18" charset="0"/>
                          </a:rPr>
                          <m:t>.</m:t>
                        </m:r>
                        <m:r>
                          <a:rPr lang="en-US" sz="2000" b="1" i="1">
                            <a:latin typeface="Cambria Math" panose="02040503050406030204" pitchFamily="18" charset="0"/>
                          </a:rPr>
                          <m:t>𝟓</m:t>
                        </m:r>
                        <m:r>
                          <a:rPr lang="en-US" sz="2000" b="1" i="1">
                            <a:latin typeface="Cambria Math" panose="02040503050406030204" pitchFamily="18" charset="0"/>
                          </a:rPr>
                          <m:t>𝑴</m:t>
                        </m:r>
                        <m:r>
                          <a:rPr lang="en-US" sz="2000" b="1" i="1">
                            <a:latin typeface="Cambria Math" panose="02040503050406030204" pitchFamily="18" charset="0"/>
                          </a:rPr>
                          <m:t>/</m:t>
                        </m:r>
                        <m:r>
                          <a:rPr lang="en-US" sz="2000" b="1" i="0">
                            <a:latin typeface="Cambria Math" panose="02040503050406030204" pitchFamily="18" charset="0"/>
                          </a:rPr>
                          <m:t>𝐜𝐨𝐬</m:t>
                        </m:r>
                        <m:r>
                          <a:rPr lang="en-US" sz="2000" b="1" i="1">
                            <a:latin typeface="Cambria Math" panose="02040503050406030204" pitchFamily="18" charset="0"/>
                          </a:rPr>
                          <m:t>⁡(</m:t>
                        </m:r>
                        <m:r>
                          <a:rPr lang="en-US" sz="2000" b="1" i="1">
                            <a:latin typeface="Cambria Math" panose="02040503050406030204" pitchFamily="18" charset="0"/>
                          </a:rPr>
                          <m:t>𝝏</m:t>
                        </m:r>
                        <m:r>
                          <a:rPr lang="en-US" sz="2000" b="1" i="1">
                            <a:latin typeface="Cambria Math" panose="02040503050406030204" pitchFamily="18" charset="0"/>
                          </a:rPr>
                          <m:t>)</m:t>
                        </m:r>
                      </m:den>
                    </m:f>
                  </m:oMath>
                </m:oMathPara>
              </a14:m>
              <a:endParaRPr lang="en-US" sz="2000" b="1"/>
            </a:p>
          </xdr:txBody>
        </xdr:sp>
      </mc:Choice>
      <mc:Fallback xmlns="">
        <xdr:sp macro="" textlink="">
          <xdr:nvSpPr>
            <xdr:cNvPr id="8" name="TextBox 7">
              <a:extLst>
                <a:ext uri="{FF2B5EF4-FFF2-40B4-BE49-F238E27FC236}">
                  <a16:creationId xmlns:a16="http://schemas.microsoft.com/office/drawing/2014/main" id="{153A4764-B251-0143-9DAE-36C1DB09CD1E}"/>
                </a:ext>
              </a:extLst>
            </xdr:cNvPr>
            <xdr:cNvSpPr txBox="1"/>
          </xdr:nvSpPr>
          <xdr:spPr>
            <a:xfrm>
              <a:off x="10706100" y="1498600"/>
              <a:ext cx="3089115" cy="6308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2000" b="1" i="0">
                  <a:latin typeface="Cambria Math" panose="02040503050406030204" pitchFamily="18" charset="0"/>
                </a:rPr>
                <a:t>𝑾=𝑴𝑫/(𝟏𝟎𝟐𝟏−𝟎.𝟓𝑴/𝐜𝐨𝐬⁡(𝝏))</a:t>
              </a:r>
              <a:endParaRPr lang="en-US" sz="2000" b="1"/>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6</xdr:col>
      <xdr:colOff>711200</xdr:colOff>
      <xdr:row>0</xdr:row>
      <xdr:rowOff>12700</xdr:rowOff>
    </xdr:from>
    <xdr:to>
      <xdr:col>15</xdr:col>
      <xdr:colOff>800100</xdr:colOff>
      <xdr:row>45</xdr:row>
      <xdr:rowOff>88900</xdr:rowOff>
    </xdr:to>
    <mc:AlternateContent xmlns:mc="http://schemas.openxmlformats.org/markup-compatibility/2006" xmlns:a14="http://schemas.microsoft.com/office/drawing/2010/main">
      <mc:Choice Requires="a14">
        <xdr:sp macro="" textlink="">
          <xdr:nvSpPr>
            <xdr:cNvPr id="2" name="Freeform 1">
              <a:extLst>
                <a:ext uri="{FF2B5EF4-FFF2-40B4-BE49-F238E27FC236}">
                  <a16:creationId xmlns:a16="http://schemas.microsoft.com/office/drawing/2014/main" id="{89E03BAF-7012-8049-96F5-7AC8916F08B2}"/>
                </a:ext>
              </a:extLst>
            </xdr:cNvPr>
            <xdr:cNvSpPr/>
          </xdr:nvSpPr>
          <xdr:spPr>
            <a:xfrm>
              <a:off x="5664200" y="12700"/>
              <a:ext cx="7518400" cy="92202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a:fld id="{71F73601-44FA-8142-9182-59EB356C7631}" type="mathplaceholder">
                      <a:rPr lang="en-US" sz="1100" i="1">
                        <a:latin typeface="Cambria Math" panose="02040503050406030204" pitchFamily="18" charset="0"/>
                      </a:rPr>
                      <a:t>Type equation here.</a:t>
                    </a:fld>
                  </m:oMath>
                </m:oMathPara>
              </a14:m>
              <a:endParaRPr lang="en-US" sz="1100"/>
            </a:p>
          </xdr:txBody>
        </xdr:sp>
      </mc:Choice>
      <mc:Fallback xmlns="">
        <xdr:sp macro="" textlink="">
          <xdr:nvSpPr>
            <xdr:cNvPr id="2" name="Freeform 1">
              <a:extLst>
                <a:ext uri="{FF2B5EF4-FFF2-40B4-BE49-F238E27FC236}">
                  <a16:creationId xmlns:a16="http://schemas.microsoft.com/office/drawing/2014/main" id="{89E03BAF-7012-8049-96F5-7AC8916F08B2}"/>
                </a:ext>
              </a:extLst>
            </xdr:cNvPr>
            <xdr:cNvSpPr/>
          </xdr:nvSpPr>
          <xdr:spPr>
            <a:xfrm>
              <a:off x="5664200" y="12700"/>
              <a:ext cx="7518400" cy="92202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i="0">
                  <a:latin typeface="Cambria Math" panose="02040503050406030204" pitchFamily="18" charset="0"/>
                </a:rPr>
                <a:t>"Type equation here."</a:t>
              </a:r>
              <a:endParaRPr lang="en-US" sz="1100"/>
            </a:p>
          </xdr:txBody>
        </xdr:sp>
      </mc:Fallback>
    </mc:AlternateContent>
    <xdr:clientData/>
  </xdr:twoCellAnchor>
  <xdr:twoCellAnchor>
    <xdr:from>
      <xdr:col>0</xdr:col>
      <xdr:colOff>819601</xdr:colOff>
      <xdr:row>33</xdr:row>
      <xdr:rowOff>26622</xdr:rowOff>
    </xdr:from>
    <xdr:to>
      <xdr:col>7</xdr:col>
      <xdr:colOff>297999</xdr:colOff>
      <xdr:row>39</xdr:row>
      <xdr:rowOff>13922</xdr:rowOff>
    </xdr:to>
    <xdr:cxnSp macro="">
      <xdr:nvCxnSpPr>
        <xdr:cNvPr id="8" name="Straight Arrow Connector 7">
          <a:extLst>
            <a:ext uri="{FF2B5EF4-FFF2-40B4-BE49-F238E27FC236}">
              <a16:creationId xmlns:a16="http://schemas.microsoft.com/office/drawing/2014/main" id="{163C11DF-F2FC-3F44-87FF-C51F6CEC2C7A}"/>
            </a:ext>
          </a:extLst>
        </xdr:cNvPr>
        <xdr:cNvCxnSpPr>
          <a:stCxn id="49" idx="5"/>
          <a:endCxn id="47" idx="3"/>
        </xdr:cNvCxnSpPr>
      </xdr:nvCxnSpPr>
      <xdr:spPr>
        <a:xfrm>
          <a:off x="819601" y="6732222"/>
          <a:ext cx="5256898" cy="120650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0</xdr:colOff>
      <xdr:row>22</xdr:row>
      <xdr:rowOff>139700</xdr:rowOff>
    </xdr:from>
    <xdr:to>
      <xdr:col>12</xdr:col>
      <xdr:colOff>76200</xdr:colOff>
      <xdr:row>40</xdr:row>
      <xdr:rowOff>165100</xdr:rowOff>
    </xdr:to>
    <xdr:cxnSp macro="">
      <xdr:nvCxnSpPr>
        <xdr:cNvPr id="10" name="Straight Connector 9">
          <a:extLst>
            <a:ext uri="{FF2B5EF4-FFF2-40B4-BE49-F238E27FC236}">
              <a16:creationId xmlns:a16="http://schemas.microsoft.com/office/drawing/2014/main" id="{71A3CE71-A6DC-A44E-9052-CC330F6A249C}"/>
            </a:ext>
          </a:extLst>
        </xdr:cNvPr>
        <xdr:cNvCxnSpPr/>
      </xdr:nvCxnSpPr>
      <xdr:spPr>
        <a:xfrm flipH="1">
          <a:off x="7429500" y="4610100"/>
          <a:ext cx="1727200" cy="36830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25400</xdr:colOff>
      <xdr:row>22</xdr:row>
      <xdr:rowOff>31750</xdr:rowOff>
    </xdr:from>
    <xdr:to>
      <xdr:col>12</xdr:col>
      <xdr:colOff>177800</xdr:colOff>
      <xdr:row>32</xdr:row>
      <xdr:rowOff>165100</xdr:rowOff>
    </xdr:to>
    <xdr:cxnSp macro="">
      <xdr:nvCxnSpPr>
        <xdr:cNvPr id="12" name="Straight Connector 11">
          <a:extLst>
            <a:ext uri="{FF2B5EF4-FFF2-40B4-BE49-F238E27FC236}">
              <a16:creationId xmlns:a16="http://schemas.microsoft.com/office/drawing/2014/main" id="{63F5B3BB-7A3F-1B49-BCD5-0BAB7E11FC21}"/>
            </a:ext>
          </a:extLst>
        </xdr:cNvPr>
        <xdr:cNvCxnSpPr>
          <a:endCxn id="93" idx="6"/>
        </xdr:cNvCxnSpPr>
      </xdr:nvCxnSpPr>
      <xdr:spPr>
        <a:xfrm flipV="1">
          <a:off x="25400" y="4502150"/>
          <a:ext cx="9232900" cy="2165350"/>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387801</xdr:colOff>
      <xdr:row>25</xdr:row>
      <xdr:rowOff>6249</xdr:rowOff>
    </xdr:from>
    <xdr:to>
      <xdr:col>9</xdr:col>
      <xdr:colOff>610079</xdr:colOff>
      <xdr:row>38</xdr:row>
      <xdr:rowOff>100378</xdr:rowOff>
    </xdr:to>
    <xdr:cxnSp macro="">
      <xdr:nvCxnSpPr>
        <xdr:cNvPr id="14" name="Straight Connector 13">
          <a:extLst>
            <a:ext uri="{FF2B5EF4-FFF2-40B4-BE49-F238E27FC236}">
              <a16:creationId xmlns:a16="http://schemas.microsoft.com/office/drawing/2014/main" id="{24456058-E24E-954A-AD21-DA27ADEACA9B}"/>
            </a:ext>
          </a:extLst>
        </xdr:cNvPr>
        <xdr:cNvCxnSpPr>
          <a:stCxn id="2" idx="49"/>
          <a:endCxn id="47" idx="7"/>
        </xdr:cNvCxnSpPr>
      </xdr:nvCxnSpPr>
      <xdr:spPr>
        <a:xfrm flipH="1">
          <a:off x="6166301" y="5086249"/>
          <a:ext cx="1873278" cy="2735729"/>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393700</xdr:colOff>
      <xdr:row>32</xdr:row>
      <xdr:rowOff>133350</xdr:rowOff>
    </xdr:from>
    <xdr:ext cx="302775" cy="281808"/>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C496674C-EA52-7643-AA4D-1B4C2EF2AF46}"/>
                </a:ext>
              </a:extLst>
            </xdr:cNvPr>
            <xdr:cNvSpPr txBox="1"/>
          </xdr:nvSpPr>
          <xdr:spPr>
            <a:xfrm>
              <a:off x="2044700" y="66357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8" name="TextBox 17">
              <a:extLst>
                <a:ext uri="{FF2B5EF4-FFF2-40B4-BE49-F238E27FC236}">
                  <a16:creationId xmlns:a16="http://schemas.microsoft.com/office/drawing/2014/main" id="{C496674C-EA52-7643-AA4D-1B4C2EF2AF46}"/>
                </a:ext>
              </a:extLst>
            </xdr:cNvPr>
            <xdr:cNvSpPr txBox="1"/>
          </xdr:nvSpPr>
          <xdr:spPr>
            <a:xfrm>
              <a:off x="2044700" y="66357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6</xdr:col>
      <xdr:colOff>357532</xdr:colOff>
      <xdr:row>35</xdr:row>
      <xdr:rowOff>15703</xdr:rowOff>
    </xdr:from>
    <xdr:to>
      <xdr:col>8</xdr:col>
      <xdr:colOff>584408</xdr:colOff>
      <xdr:row>38</xdr:row>
      <xdr:rowOff>56923</xdr:rowOff>
    </xdr:to>
    <xdr:sp macro="" textlink="">
      <xdr:nvSpPr>
        <xdr:cNvPr id="31" name="Arc 30">
          <a:extLst>
            <a:ext uri="{FF2B5EF4-FFF2-40B4-BE49-F238E27FC236}">
              <a16:creationId xmlns:a16="http://schemas.microsoft.com/office/drawing/2014/main" id="{A56028B4-A293-4E44-8DA5-5C6DAB656529}"/>
            </a:ext>
          </a:extLst>
        </xdr:cNvPr>
        <xdr:cNvSpPr/>
      </xdr:nvSpPr>
      <xdr:spPr>
        <a:xfrm rot="14212560">
          <a:off x="5924060" y="6514175"/>
          <a:ext cx="650820" cy="1877876"/>
        </a:xfrm>
        <a:prstGeom prst="arc">
          <a:avLst>
            <a:gd name="adj1" fmla="val 16769442"/>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8</xdr:col>
      <xdr:colOff>77362</xdr:colOff>
      <xdr:row>20</xdr:row>
      <xdr:rowOff>187536</xdr:rowOff>
    </xdr:from>
    <xdr:to>
      <xdr:col>8</xdr:col>
      <xdr:colOff>636162</xdr:colOff>
      <xdr:row>30</xdr:row>
      <xdr:rowOff>90225</xdr:rowOff>
    </xdr:to>
    <xdr:sp macro="" textlink="">
      <xdr:nvSpPr>
        <xdr:cNvPr id="32" name="Arc 31">
          <a:extLst>
            <a:ext uri="{FF2B5EF4-FFF2-40B4-BE49-F238E27FC236}">
              <a16:creationId xmlns:a16="http://schemas.microsoft.com/office/drawing/2014/main" id="{8A1D5951-1116-2E45-A1C0-3B4215CB9761}"/>
            </a:ext>
          </a:extLst>
        </xdr:cNvPr>
        <xdr:cNvSpPr/>
      </xdr:nvSpPr>
      <xdr:spPr>
        <a:xfrm rot="9351602">
          <a:off x="6681362" y="4251536"/>
          <a:ext cx="558800" cy="1934689"/>
        </a:xfrm>
        <a:prstGeom prst="arc">
          <a:avLst>
            <a:gd name="adj1" fmla="val 16387104"/>
            <a:gd name="adj2" fmla="val 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482600</xdr:colOff>
      <xdr:row>31</xdr:row>
      <xdr:rowOff>12700</xdr:rowOff>
    </xdr:from>
    <xdr:to>
      <xdr:col>3</xdr:col>
      <xdr:colOff>165100</xdr:colOff>
      <xdr:row>41</xdr:row>
      <xdr:rowOff>114300</xdr:rowOff>
    </xdr:to>
    <xdr:sp macro="" textlink="">
      <xdr:nvSpPr>
        <xdr:cNvPr id="33" name="Arc 32">
          <a:extLst>
            <a:ext uri="{FF2B5EF4-FFF2-40B4-BE49-F238E27FC236}">
              <a16:creationId xmlns:a16="http://schemas.microsoft.com/office/drawing/2014/main" id="{D59CC561-75A9-7B41-A907-BD1ED55FC74B}"/>
            </a:ext>
          </a:extLst>
        </xdr:cNvPr>
        <xdr:cNvSpPr/>
      </xdr:nvSpPr>
      <xdr:spPr>
        <a:xfrm>
          <a:off x="2133600" y="6311900"/>
          <a:ext cx="508000" cy="2133600"/>
        </a:xfrm>
        <a:prstGeom prst="arc">
          <a:avLst>
            <a:gd name="adj1" fmla="val 16018486"/>
            <a:gd name="adj2" fmla="val 1918523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326703</xdr:colOff>
      <xdr:row>19</xdr:row>
      <xdr:rowOff>127000</xdr:rowOff>
    </xdr:from>
    <xdr:to>
      <xdr:col>13</xdr:col>
      <xdr:colOff>707703</xdr:colOff>
      <xdr:row>24</xdr:row>
      <xdr:rowOff>144404</xdr:rowOff>
    </xdr:to>
    <xdr:cxnSp macro="">
      <xdr:nvCxnSpPr>
        <xdr:cNvPr id="35" name="Straight Connector 34">
          <a:extLst>
            <a:ext uri="{FF2B5EF4-FFF2-40B4-BE49-F238E27FC236}">
              <a16:creationId xmlns:a16="http://schemas.microsoft.com/office/drawing/2014/main" id="{2C28EDCC-93A2-4743-8AE3-E6C01F5A91EF}"/>
            </a:ext>
          </a:extLst>
        </xdr:cNvPr>
        <xdr:cNvCxnSpPr>
          <a:endCxn id="2" idx="123"/>
        </xdr:cNvCxnSpPr>
      </xdr:nvCxnSpPr>
      <xdr:spPr>
        <a:xfrm>
          <a:off x="8581703" y="3987800"/>
          <a:ext cx="2857500" cy="1033404"/>
        </a:xfrm>
        <a:prstGeom prst="line">
          <a:avLst/>
        </a:prstGeom>
        <a:ln w="317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266994</xdr:colOff>
      <xdr:row>38</xdr:row>
      <xdr:rowOff>173365</xdr:rowOff>
    </xdr:from>
    <xdr:to>
      <xdr:col>10</xdr:col>
      <xdr:colOff>63500</xdr:colOff>
      <xdr:row>40</xdr:row>
      <xdr:rowOff>158750</xdr:rowOff>
    </xdr:to>
    <xdr:cxnSp macro="">
      <xdr:nvCxnSpPr>
        <xdr:cNvPr id="36" name="Straight Connector 35">
          <a:extLst>
            <a:ext uri="{FF2B5EF4-FFF2-40B4-BE49-F238E27FC236}">
              <a16:creationId xmlns:a16="http://schemas.microsoft.com/office/drawing/2014/main" id="{A340EF0A-0B3D-1E4E-A3E4-934E0784C558}"/>
            </a:ext>
          </a:extLst>
        </xdr:cNvPr>
        <xdr:cNvCxnSpPr>
          <a:endCxn id="94" idx="6"/>
        </xdr:cNvCxnSpPr>
      </xdr:nvCxnSpPr>
      <xdr:spPr>
        <a:xfrm>
          <a:off x="6045494" y="7894965"/>
          <a:ext cx="2273006" cy="391785"/>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8</xdr:col>
      <xdr:colOff>571500</xdr:colOff>
      <xdr:row>25</xdr:row>
      <xdr:rowOff>139700</xdr:rowOff>
    </xdr:from>
    <xdr:ext cx="302775" cy="281808"/>
    <mc:AlternateContent xmlns:mc="http://schemas.openxmlformats.org/markup-compatibility/2006" xmlns:a14="http://schemas.microsoft.com/office/drawing/2010/main">
      <mc:Choice Requires="a14">
        <xdr:sp macro="" textlink="">
          <xdr:nvSpPr>
            <xdr:cNvPr id="50" name="TextBox 49">
              <a:extLst>
                <a:ext uri="{FF2B5EF4-FFF2-40B4-BE49-F238E27FC236}">
                  <a16:creationId xmlns:a16="http://schemas.microsoft.com/office/drawing/2014/main" id="{BD70FC5E-19CD-F24B-B547-FED729FDC046}"/>
                </a:ext>
              </a:extLst>
            </xdr:cNvPr>
            <xdr:cNvSpPr txBox="1"/>
          </xdr:nvSpPr>
          <xdr:spPr>
            <a:xfrm>
              <a:off x="6350000" y="52197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0" name="TextBox 49">
              <a:extLst>
                <a:ext uri="{FF2B5EF4-FFF2-40B4-BE49-F238E27FC236}">
                  <a16:creationId xmlns:a16="http://schemas.microsoft.com/office/drawing/2014/main" id="{BD70FC5E-19CD-F24B-B547-FED729FDC046}"/>
                </a:ext>
              </a:extLst>
            </xdr:cNvPr>
            <xdr:cNvSpPr txBox="1"/>
          </xdr:nvSpPr>
          <xdr:spPr>
            <a:xfrm>
              <a:off x="6350000" y="52197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5</xdr:col>
      <xdr:colOff>546100</xdr:colOff>
      <xdr:row>25</xdr:row>
      <xdr:rowOff>190500</xdr:rowOff>
    </xdr:from>
    <xdr:ext cx="302775" cy="281808"/>
    <mc:AlternateContent xmlns:mc="http://schemas.openxmlformats.org/markup-compatibility/2006" xmlns:a14="http://schemas.microsoft.com/office/drawing/2010/main">
      <mc:Choice Requires="a14">
        <xdr:sp macro="" textlink="">
          <xdr:nvSpPr>
            <xdr:cNvPr id="52" name="TextBox 51">
              <a:extLst>
                <a:ext uri="{FF2B5EF4-FFF2-40B4-BE49-F238E27FC236}">
                  <a16:creationId xmlns:a16="http://schemas.microsoft.com/office/drawing/2014/main" id="{AFCF8FD6-B527-D643-BA06-B9B09DA42A14}"/>
                </a:ext>
              </a:extLst>
            </xdr:cNvPr>
            <xdr:cNvSpPr txBox="1"/>
          </xdr:nvSpPr>
          <xdr:spPr>
            <a:xfrm>
              <a:off x="3848100" y="5270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52" name="TextBox 51">
              <a:extLst>
                <a:ext uri="{FF2B5EF4-FFF2-40B4-BE49-F238E27FC236}">
                  <a16:creationId xmlns:a16="http://schemas.microsoft.com/office/drawing/2014/main" id="{AFCF8FD6-B527-D643-BA06-B9B09DA42A14}"/>
                </a:ext>
              </a:extLst>
            </xdr:cNvPr>
            <xdr:cNvSpPr txBox="1"/>
          </xdr:nvSpPr>
          <xdr:spPr>
            <a:xfrm>
              <a:off x="3848100" y="5270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4</xdr:col>
      <xdr:colOff>800100</xdr:colOff>
      <xdr:row>37</xdr:row>
      <xdr:rowOff>38100</xdr:rowOff>
    </xdr:from>
    <xdr:ext cx="302775" cy="281808"/>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DAD22A72-3798-0E47-A256-7D02B6A5ABE0}"/>
                </a:ext>
              </a:extLst>
            </xdr:cNvPr>
            <xdr:cNvSpPr txBox="1"/>
          </xdr:nvSpPr>
          <xdr:spPr>
            <a:xfrm>
              <a:off x="3276600" y="7556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53" name="TextBox 52">
              <a:extLst>
                <a:ext uri="{FF2B5EF4-FFF2-40B4-BE49-F238E27FC236}">
                  <a16:creationId xmlns:a16="http://schemas.microsoft.com/office/drawing/2014/main" id="{DAD22A72-3798-0E47-A256-7D02B6A5ABE0}"/>
                </a:ext>
              </a:extLst>
            </xdr:cNvPr>
            <xdr:cNvSpPr txBox="1"/>
          </xdr:nvSpPr>
          <xdr:spPr>
            <a:xfrm>
              <a:off x="3276600" y="7556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8</xdr:col>
      <xdr:colOff>723900</xdr:colOff>
      <xdr:row>29</xdr:row>
      <xdr:rowOff>190500</xdr:rowOff>
    </xdr:from>
    <xdr:ext cx="302775" cy="281808"/>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9F48C191-DC1E-EA47-89C4-64BE9A0BD98E}"/>
                </a:ext>
              </a:extLst>
            </xdr:cNvPr>
            <xdr:cNvSpPr txBox="1"/>
          </xdr:nvSpPr>
          <xdr:spPr>
            <a:xfrm>
              <a:off x="6502400" y="6083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54" name="TextBox 53">
              <a:extLst>
                <a:ext uri="{FF2B5EF4-FFF2-40B4-BE49-F238E27FC236}">
                  <a16:creationId xmlns:a16="http://schemas.microsoft.com/office/drawing/2014/main" id="{9F48C191-DC1E-EA47-89C4-64BE9A0BD98E}"/>
                </a:ext>
              </a:extLst>
            </xdr:cNvPr>
            <xdr:cNvSpPr txBox="1"/>
          </xdr:nvSpPr>
          <xdr:spPr>
            <a:xfrm>
              <a:off x="6502400" y="6083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9</xdr:col>
      <xdr:colOff>653663</xdr:colOff>
      <xdr:row>19</xdr:row>
      <xdr:rowOff>114300</xdr:rowOff>
    </xdr:from>
    <xdr:to>
      <xdr:col>10</xdr:col>
      <xdr:colOff>419100</xdr:colOff>
      <xdr:row>24</xdr:row>
      <xdr:rowOff>160665</xdr:rowOff>
    </xdr:to>
    <xdr:cxnSp macro="">
      <xdr:nvCxnSpPr>
        <xdr:cNvPr id="55" name="Straight Connector 54">
          <a:extLst>
            <a:ext uri="{FF2B5EF4-FFF2-40B4-BE49-F238E27FC236}">
              <a16:creationId xmlns:a16="http://schemas.microsoft.com/office/drawing/2014/main" id="{E525E1B9-AF1D-224E-8684-9983E0A6A885}"/>
            </a:ext>
          </a:extLst>
        </xdr:cNvPr>
        <xdr:cNvCxnSpPr>
          <a:stCxn id="2" idx="48"/>
          <a:endCxn id="48" idx="0"/>
        </xdr:cNvCxnSpPr>
      </xdr:nvCxnSpPr>
      <xdr:spPr>
        <a:xfrm flipV="1">
          <a:off x="8083163" y="3975100"/>
          <a:ext cx="590937" cy="1062365"/>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604851</xdr:colOff>
      <xdr:row>36</xdr:row>
      <xdr:rowOff>161471</xdr:rowOff>
    </xdr:from>
    <xdr:to>
      <xdr:col>12</xdr:col>
      <xdr:colOff>334617</xdr:colOff>
      <xdr:row>44</xdr:row>
      <xdr:rowOff>129486</xdr:rowOff>
    </xdr:to>
    <xdr:cxnSp macro="">
      <xdr:nvCxnSpPr>
        <xdr:cNvPr id="58" name="Straight Connector 57">
          <a:extLst>
            <a:ext uri="{FF2B5EF4-FFF2-40B4-BE49-F238E27FC236}">
              <a16:creationId xmlns:a16="http://schemas.microsoft.com/office/drawing/2014/main" id="{B486F799-6985-0448-83F9-04E76938D1E7}"/>
            </a:ext>
          </a:extLst>
        </xdr:cNvPr>
        <xdr:cNvCxnSpPr>
          <a:stCxn id="2" idx="71"/>
          <a:endCxn id="2" idx="98"/>
        </xdr:cNvCxnSpPr>
      </xdr:nvCxnSpPr>
      <xdr:spPr>
        <a:xfrm>
          <a:off x="6383351" y="7476671"/>
          <a:ext cx="3857266" cy="1593615"/>
        </a:xfrm>
        <a:prstGeom prst="line">
          <a:avLst/>
        </a:prstGeom>
        <a:ln w="381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283817</xdr:colOff>
      <xdr:row>24</xdr:row>
      <xdr:rowOff>144404</xdr:rowOff>
    </xdr:from>
    <xdr:to>
      <xdr:col>13</xdr:col>
      <xdr:colOff>707703</xdr:colOff>
      <xdr:row>44</xdr:row>
      <xdr:rowOff>180286</xdr:rowOff>
    </xdr:to>
    <xdr:cxnSp macro="">
      <xdr:nvCxnSpPr>
        <xdr:cNvPr id="83" name="Straight Connector 82">
          <a:extLst>
            <a:ext uri="{FF2B5EF4-FFF2-40B4-BE49-F238E27FC236}">
              <a16:creationId xmlns:a16="http://schemas.microsoft.com/office/drawing/2014/main" id="{FC39F13D-559D-1A44-9A3D-201E23E24556}"/>
            </a:ext>
          </a:extLst>
        </xdr:cNvPr>
        <xdr:cNvCxnSpPr>
          <a:stCxn id="2" idx="123"/>
        </xdr:cNvCxnSpPr>
      </xdr:nvCxnSpPr>
      <xdr:spPr>
        <a:xfrm flipH="1">
          <a:off x="10189817" y="5021204"/>
          <a:ext cx="1249386" cy="4099882"/>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50800</xdr:colOff>
      <xdr:row>21</xdr:row>
      <xdr:rowOff>152400</xdr:rowOff>
    </xdr:from>
    <xdr:to>
      <xdr:col>12</xdr:col>
      <xdr:colOff>177800</xdr:colOff>
      <xdr:row>22</xdr:row>
      <xdr:rowOff>114300</xdr:rowOff>
    </xdr:to>
    <xdr:sp macro="" textlink="">
      <xdr:nvSpPr>
        <xdr:cNvPr id="93" name="Oval 92">
          <a:extLst>
            <a:ext uri="{FF2B5EF4-FFF2-40B4-BE49-F238E27FC236}">
              <a16:creationId xmlns:a16="http://schemas.microsoft.com/office/drawing/2014/main" id="{711785D5-E70E-D14A-9AFF-C676F30C1F0D}"/>
            </a:ext>
          </a:extLst>
        </xdr:cNvPr>
        <xdr:cNvSpPr/>
      </xdr:nvSpPr>
      <xdr:spPr>
        <a:xfrm>
          <a:off x="9131300" y="44196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762000</xdr:colOff>
      <xdr:row>40</xdr:row>
      <xdr:rowOff>76200</xdr:rowOff>
    </xdr:from>
    <xdr:to>
      <xdr:col>10</xdr:col>
      <xdr:colOff>63500</xdr:colOff>
      <xdr:row>41</xdr:row>
      <xdr:rowOff>38100</xdr:rowOff>
    </xdr:to>
    <xdr:sp macro="" textlink="">
      <xdr:nvSpPr>
        <xdr:cNvPr id="94" name="Oval 93">
          <a:extLst>
            <a:ext uri="{FF2B5EF4-FFF2-40B4-BE49-F238E27FC236}">
              <a16:creationId xmlns:a16="http://schemas.microsoft.com/office/drawing/2014/main" id="{2F1E4AF1-CAA9-4D4F-B0B0-54CD132D02AF}"/>
            </a:ext>
          </a:extLst>
        </xdr:cNvPr>
        <xdr:cNvSpPr/>
      </xdr:nvSpPr>
      <xdr:spPr>
        <a:xfrm>
          <a:off x="8191500" y="8204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11</xdr:col>
      <xdr:colOff>317500</xdr:colOff>
      <xdr:row>19</xdr:row>
      <xdr:rowOff>50800</xdr:rowOff>
    </xdr:from>
    <xdr:ext cx="286296" cy="281808"/>
    <mc:AlternateContent xmlns:mc="http://schemas.openxmlformats.org/markup-compatibility/2006" xmlns:a14="http://schemas.microsoft.com/office/drawing/2010/main">
      <mc:Choice Requires="a14">
        <xdr:sp macro="" textlink="">
          <xdr:nvSpPr>
            <xdr:cNvPr id="40" name="TextBox 39">
              <a:extLst>
                <a:ext uri="{FF2B5EF4-FFF2-40B4-BE49-F238E27FC236}">
                  <a16:creationId xmlns:a16="http://schemas.microsoft.com/office/drawing/2014/main" id="{B5C48B29-67A5-7446-9BBB-4E5E293A1233}"/>
                </a:ext>
              </a:extLst>
            </xdr:cNvPr>
            <xdr:cNvSpPr txBox="1"/>
          </xdr:nvSpPr>
          <xdr:spPr>
            <a:xfrm>
              <a:off x="9398000" y="39116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0" name="TextBox 39">
              <a:extLst>
                <a:ext uri="{FF2B5EF4-FFF2-40B4-BE49-F238E27FC236}">
                  <a16:creationId xmlns:a16="http://schemas.microsoft.com/office/drawing/2014/main" id="{B5C48B29-67A5-7446-9BBB-4E5E293A1233}"/>
                </a:ext>
              </a:extLst>
            </xdr:cNvPr>
            <xdr:cNvSpPr txBox="1"/>
          </xdr:nvSpPr>
          <xdr:spPr>
            <a:xfrm>
              <a:off x="9398000" y="39116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twoCellAnchor>
    <xdr:from>
      <xdr:col>9</xdr:col>
      <xdr:colOff>520700</xdr:colOff>
      <xdr:row>24</xdr:row>
      <xdr:rowOff>25400</xdr:rowOff>
    </xdr:from>
    <xdr:to>
      <xdr:col>9</xdr:col>
      <xdr:colOff>647700</xdr:colOff>
      <xdr:row>24</xdr:row>
      <xdr:rowOff>190500</xdr:rowOff>
    </xdr:to>
    <xdr:sp macro="" textlink="">
      <xdr:nvSpPr>
        <xdr:cNvPr id="41" name="Oval 40">
          <a:extLst>
            <a:ext uri="{FF2B5EF4-FFF2-40B4-BE49-F238E27FC236}">
              <a16:creationId xmlns:a16="http://schemas.microsoft.com/office/drawing/2014/main" id="{9EF883D5-4103-F04C-908F-42F23104B601}"/>
            </a:ext>
          </a:extLst>
        </xdr:cNvPr>
        <xdr:cNvSpPr/>
      </xdr:nvSpPr>
      <xdr:spPr>
        <a:xfrm>
          <a:off x="7950200" y="4902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279400</xdr:colOff>
      <xdr:row>38</xdr:row>
      <xdr:rowOff>76200</xdr:rowOff>
    </xdr:from>
    <xdr:to>
      <xdr:col>7</xdr:col>
      <xdr:colOff>406400</xdr:colOff>
      <xdr:row>39</xdr:row>
      <xdr:rowOff>38100</xdr:rowOff>
    </xdr:to>
    <xdr:sp macro="" textlink="">
      <xdr:nvSpPr>
        <xdr:cNvPr id="47" name="Oval 46">
          <a:extLst>
            <a:ext uri="{FF2B5EF4-FFF2-40B4-BE49-F238E27FC236}">
              <a16:creationId xmlns:a16="http://schemas.microsoft.com/office/drawing/2014/main" id="{5722B2E3-1134-154C-9216-6A40C640D971}"/>
            </a:ext>
          </a:extLst>
        </xdr:cNvPr>
        <xdr:cNvSpPr/>
      </xdr:nvSpPr>
      <xdr:spPr>
        <a:xfrm>
          <a:off x="6057900" y="77978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355600</xdr:colOff>
      <xdr:row>19</xdr:row>
      <xdr:rowOff>114300</xdr:rowOff>
    </xdr:from>
    <xdr:to>
      <xdr:col>10</xdr:col>
      <xdr:colOff>482600</xdr:colOff>
      <xdr:row>20</xdr:row>
      <xdr:rowOff>76200</xdr:rowOff>
    </xdr:to>
    <xdr:sp macro="" textlink="">
      <xdr:nvSpPr>
        <xdr:cNvPr id="48" name="Oval 47">
          <a:extLst>
            <a:ext uri="{FF2B5EF4-FFF2-40B4-BE49-F238E27FC236}">
              <a16:creationId xmlns:a16="http://schemas.microsoft.com/office/drawing/2014/main" id="{46B1C341-C677-2547-9D79-395D586A17FE}"/>
            </a:ext>
          </a:extLst>
        </xdr:cNvPr>
        <xdr:cNvSpPr/>
      </xdr:nvSpPr>
      <xdr:spPr>
        <a:xfrm>
          <a:off x="8610600" y="39751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711200</xdr:colOff>
      <xdr:row>32</xdr:row>
      <xdr:rowOff>88900</xdr:rowOff>
    </xdr:from>
    <xdr:to>
      <xdr:col>1</xdr:col>
      <xdr:colOff>12700</xdr:colOff>
      <xdr:row>33</xdr:row>
      <xdr:rowOff>50800</xdr:rowOff>
    </xdr:to>
    <xdr:sp macro="" textlink="">
      <xdr:nvSpPr>
        <xdr:cNvPr id="49" name="Oval 48">
          <a:extLst>
            <a:ext uri="{FF2B5EF4-FFF2-40B4-BE49-F238E27FC236}">
              <a16:creationId xmlns:a16="http://schemas.microsoft.com/office/drawing/2014/main" id="{19626388-14F8-0E49-8599-02D69EB5CAF4}"/>
            </a:ext>
          </a:extLst>
        </xdr:cNvPr>
        <xdr:cNvSpPr/>
      </xdr:nvSpPr>
      <xdr:spPr>
        <a:xfrm>
          <a:off x="711200" y="65913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88900</xdr:colOff>
      <xdr:row>2</xdr:row>
      <xdr:rowOff>101600</xdr:rowOff>
    </xdr:from>
    <xdr:ext cx="3578447" cy="626325"/>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711FEE06-9EE7-0442-8D58-0A89DA227ECA}"/>
                </a:ext>
              </a:extLst>
            </xdr:cNvPr>
            <xdr:cNvSpPr txBox="1"/>
          </xdr:nvSpPr>
          <xdr:spPr>
            <a:xfrm>
              <a:off x="88900" y="5842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38" name="TextBox 37">
              <a:extLst>
                <a:ext uri="{FF2B5EF4-FFF2-40B4-BE49-F238E27FC236}">
                  <a16:creationId xmlns:a16="http://schemas.microsoft.com/office/drawing/2014/main" id="{711FEE06-9EE7-0442-8D58-0A89DA227ECA}"/>
                </a:ext>
              </a:extLst>
            </xdr:cNvPr>
            <xdr:cNvSpPr txBox="1"/>
          </xdr:nvSpPr>
          <xdr:spPr>
            <a:xfrm>
              <a:off x="88900" y="5842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317500</xdr:colOff>
      <xdr:row>6</xdr:row>
      <xdr:rowOff>165100</xdr:rowOff>
    </xdr:from>
    <xdr:ext cx="2351028" cy="563872"/>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24681E7E-1A93-3B42-8BDA-A8C44E7EF872}"/>
                </a:ext>
              </a:extLst>
            </xdr:cNvPr>
            <xdr:cNvSpPr txBox="1"/>
          </xdr:nvSpPr>
          <xdr:spPr>
            <a:xfrm>
              <a:off x="317500" y="13843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61" name="TextBox 60">
              <a:extLst>
                <a:ext uri="{FF2B5EF4-FFF2-40B4-BE49-F238E27FC236}">
                  <a16:creationId xmlns:a16="http://schemas.microsoft.com/office/drawing/2014/main" id="{24681E7E-1A93-3B42-8BDA-A8C44E7EF872}"/>
                </a:ext>
              </a:extLst>
            </xdr:cNvPr>
            <xdr:cNvSpPr txBox="1"/>
          </xdr:nvSpPr>
          <xdr:spPr>
            <a:xfrm>
              <a:off x="317500" y="13843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304800</xdr:colOff>
      <xdr:row>13</xdr:row>
      <xdr:rowOff>82550</xdr:rowOff>
    </xdr:from>
    <xdr:ext cx="1793248" cy="535724"/>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34685AD1-B694-F14C-A69E-14C7464D0C55}"/>
                </a:ext>
              </a:extLst>
            </xdr:cNvPr>
            <xdr:cNvSpPr txBox="1"/>
          </xdr:nvSpPr>
          <xdr:spPr>
            <a:xfrm>
              <a:off x="304800" y="2724150"/>
              <a:ext cx="1793248"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2" name="TextBox 41">
              <a:extLst>
                <a:ext uri="{FF2B5EF4-FFF2-40B4-BE49-F238E27FC236}">
                  <a16:creationId xmlns:a16="http://schemas.microsoft.com/office/drawing/2014/main" id="{34685AD1-B694-F14C-A69E-14C7464D0C55}"/>
                </a:ext>
              </a:extLst>
            </xdr:cNvPr>
            <xdr:cNvSpPr txBox="1"/>
          </xdr:nvSpPr>
          <xdr:spPr>
            <a:xfrm>
              <a:off x="304800" y="2724150"/>
              <a:ext cx="1793248"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0</xdr:col>
      <xdr:colOff>342900</xdr:colOff>
      <xdr:row>9</xdr:row>
      <xdr:rowOff>196850</xdr:rowOff>
    </xdr:from>
    <xdr:ext cx="1276503" cy="519694"/>
    <mc:AlternateContent xmlns:mc="http://schemas.openxmlformats.org/markup-compatibility/2006" xmlns:a14="http://schemas.microsoft.com/office/drawing/2010/main">
      <mc:Choice Requires="a14">
        <xdr:sp macro="" textlink="">
          <xdr:nvSpPr>
            <xdr:cNvPr id="43" name="TextBox 42">
              <a:extLst>
                <a:ext uri="{FF2B5EF4-FFF2-40B4-BE49-F238E27FC236}">
                  <a16:creationId xmlns:a16="http://schemas.microsoft.com/office/drawing/2014/main" id="{DB185007-4F78-3E46-AF2A-FA0BC9F5331F}"/>
                </a:ext>
              </a:extLst>
            </xdr:cNvPr>
            <xdr:cNvSpPr txBox="1"/>
          </xdr:nvSpPr>
          <xdr:spPr>
            <a:xfrm>
              <a:off x="342900" y="202565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43" name="TextBox 42">
              <a:extLst>
                <a:ext uri="{FF2B5EF4-FFF2-40B4-BE49-F238E27FC236}">
                  <a16:creationId xmlns:a16="http://schemas.microsoft.com/office/drawing/2014/main" id="{DB185007-4F78-3E46-AF2A-FA0BC9F5331F}"/>
                </a:ext>
              </a:extLst>
            </xdr:cNvPr>
            <xdr:cNvSpPr txBox="1"/>
          </xdr:nvSpPr>
          <xdr:spPr>
            <a:xfrm>
              <a:off x="342900" y="202565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𝑙_1=𝑟_1/𝑠𝑖𝑛(ß_1 ) </a:t>
              </a:r>
              <a:endParaRPr lang="en-US" sz="1800"/>
            </a:p>
          </xdr:txBody>
        </xdr:sp>
      </mc:Fallback>
    </mc:AlternateContent>
    <xdr:clientData/>
  </xdr:oneCellAnchor>
  <xdr:oneCellAnchor>
    <xdr:from>
      <xdr:col>0</xdr:col>
      <xdr:colOff>330200</xdr:colOff>
      <xdr:row>17</xdr:row>
      <xdr:rowOff>31750</xdr:rowOff>
    </xdr:from>
    <xdr:ext cx="1132041" cy="281680"/>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C38CBBAC-42C8-9844-84A1-DF121C63BBB1}"/>
                </a:ext>
              </a:extLst>
            </xdr:cNvPr>
            <xdr:cNvSpPr txBox="1"/>
          </xdr:nvSpPr>
          <xdr:spPr>
            <a:xfrm>
              <a:off x="330200" y="34861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44" name="TextBox 43">
              <a:extLst>
                <a:ext uri="{FF2B5EF4-FFF2-40B4-BE49-F238E27FC236}">
                  <a16:creationId xmlns:a16="http://schemas.microsoft.com/office/drawing/2014/main" id="{C38CBBAC-42C8-9844-84A1-DF121C63BBB1}"/>
                </a:ext>
              </a:extLst>
            </xdr:cNvPr>
            <xdr:cNvSpPr txBox="1"/>
          </xdr:nvSpPr>
          <xdr:spPr>
            <a:xfrm>
              <a:off x="330200" y="34861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0</xdr:col>
      <xdr:colOff>266700</xdr:colOff>
      <xdr:row>19</xdr:row>
      <xdr:rowOff>152400</xdr:rowOff>
    </xdr:from>
    <xdr:ext cx="2442720" cy="782522"/>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A4684E8A-0C37-FF4B-AB79-2D63321A088B}"/>
                </a:ext>
              </a:extLst>
            </xdr:cNvPr>
            <xdr:cNvSpPr txBox="1"/>
          </xdr:nvSpPr>
          <xdr:spPr>
            <a:xfrm>
              <a:off x="266700" y="40132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5" name="TextBox 44">
              <a:extLst>
                <a:ext uri="{FF2B5EF4-FFF2-40B4-BE49-F238E27FC236}">
                  <a16:creationId xmlns:a16="http://schemas.microsoft.com/office/drawing/2014/main" id="{A4684E8A-0C37-FF4B-AB79-2D63321A088B}"/>
                </a:ext>
              </a:extLst>
            </xdr:cNvPr>
            <xdr:cNvSpPr txBox="1"/>
          </xdr:nvSpPr>
          <xdr:spPr>
            <a:xfrm>
              <a:off x="266700" y="40132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(𝐿_1+(0.5𝑊_1)/𝑠𝑖𝑛(ß_1 ) ))/𝐹</a:t>
              </a:r>
              <a:endParaRPr lang="en-US" sz="1800"/>
            </a:p>
          </xdr:txBody>
        </xdr:sp>
      </mc:Fallback>
    </mc:AlternateContent>
    <xdr:clientData/>
  </xdr:oneCellAnchor>
  <xdr:oneCellAnchor>
    <xdr:from>
      <xdr:col>16</xdr:col>
      <xdr:colOff>800100</xdr:colOff>
      <xdr:row>2</xdr:row>
      <xdr:rowOff>88900</xdr:rowOff>
    </xdr:from>
    <xdr:ext cx="3411768" cy="281680"/>
    <mc:AlternateContent xmlns:mc="http://schemas.openxmlformats.org/markup-compatibility/2006" xmlns:a14="http://schemas.microsoft.com/office/drawing/2010/main">
      <mc:Choice Requires="a14">
        <xdr:sp macro="" textlink="">
          <xdr:nvSpPr>
            <xdr:cNvPr id="46" name="TextBox 45">
              <a:extLst>
                <a:ext uri="{FF2B5EF4-FFF2-40B4-BE49-F238E27FC236}">
                  <a16:creationId xmlns:a16="http://schemas.microsoft.com/office/drawing/2014/main" id="{A6AC15C9-18F3-0845-B25B-8EDFA24282A8}"/>
                </a:ext>
              </a:extLst>
            </xdr:cNvPr>
            <xdr:cNvSpPr txBox="1"/>
          </xdr:nvSpPr>
          <xdr:spPr>
            <a:xfrm>
              <a:off x="14008100" y="495300"/>
              <a:ext cx="3411768"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𝐹</m:t>
                    </m:r>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r>
                      <a:rPr lang="en-US" sz="1800" b="0" i="1">
                        <a:latin typeface="Cambria Math" panose="02040503050406030204" pitchFamily="18" charset="0"/>
                      </a:rPr>
                      <m:t>𝑠𝑖𝑛</m:t>
                    </m:r>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r>
                      <a:rPr lang="en-US" sz="1800" b="0" i="1">
                        <a:latin typeface="Cambria Math" panose="02040503050406030204" pitchFamily="18" charset="0"/>
                      </a:rPr>
                      <m:t> ) )</m:t>
                    </m:r>
                  </m:oMath>
                </m:oMathPara>
              </a14:m>
              <a:endParaRPr lang="en-US" sz="1800"/>
            </a:p>
          </xdr:txBody>
        </xdr:sp>
      </mc:Choice>
      <mc:Fallback xmlns="">
        <xdr:sp macro="" textlink="">
          <xdr:nvSpPr>
            <xdr:cNvPr id="46" name="TextBox 45">
              <a:extLst>
                <a:ext uri="{FF2B5EF4-FFF2-40B4-BE49-F238E27FC236}">
                  <a16:creationId xmlns:a16="http://schemas.microsoft.com/office/drawing/2014/main" id="{A6AC15C9-18F3-0845-B25B-8EDFA24282A8}"/>
                </a:ext>
              </a:extLst>
            </xdr:cNvPr>
            <xdr:cNvSpPr txBox="1"/>
          </xdr:nvSpPr>
          <xdr:spPr>
            <a:xfrm>
              <a:off x="14008100" y="495300"/>
              <a:ext cx="3411768"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 𝐹=𝑀_1 (𝐿_1+0.5𝑊_1/𝑠𝑖𝑛(ß_1  ) )</a:t>
              </a:r>
              <a:endParaRPr lang="en-US" sz="1800"/>
            </a:p>
          </xdr:txBody>
        </xdr:sp>
      </mc:Fallback>
    </mc:AlternateContent>
    <xdr:clientData/>
  </xdr:oneCellAnchor>
  <xdr:oneCellAnchor>
    <xdr:from>
      <xdr:col>17</xdr:col>
      <xdr:colOff>19050</xdr:colOff>
      <xdr:row>6</xdr:row>
      <xdr:rowOff>57150</xdr:rowOff>
    </xdr:from>
    <xdr:ext cx="2546659" cy="589585"/>
    <mc:AlternateContent xmlns:mc="http://schemas.openxmlformats.org/markup-compatibility/2006" xmlns:a14="http://schemas.microsoft.com/office/drawing/2010/main">
      <mc:Choice Requires="a14">
        <xdr:sp macro="" textlink="">
          <xdr:nvSpPr>
            <xdr:cNvPr id="3" name="TextBox 2">
              <a:extLst>
                <a:ext uri="{FF2B5EF4-FFF2-40B4-BE49-F238E27FC236}">
                  <a16:creationId xmlns:a16="http://schemas.microsoft.com/office/drawing/2014/main" id="{982D52B1-33D3-974A-88B7-8EE434BD4D6B}"/>
                </a:ext>
              </a:extLst>
            </xdr:cNvPr>
            <xdr:cNvSpPr txBox="1"/>
          </xdr:nvSpPr>
          <xdr:spPr>
            <a:xfrm>
              <a:off x="14052550" y="1276350"/>
              <a:ext cx="2546659" cy="5895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𝐹</m:t>
                    </m:r>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3" name="TextBox 2">
              <a:extLst>
                <a:ext uri="{FF2B5EF4-FFF2-40B4-BE49-F238E27FC236}">
                  <a16:creationId xmlns:a16="http://schemas.microsoft.com/office/drawing/2014/main" id="{982D52B1-33D3-974A-88B7-8EE434BD4D6B}"/>
                </a:ext>
              </a:extLst>
            </xdr:cNvPr>
            <xdr:cNvSpPr txBox="1"/>
          </xdr:nvSpPr>
          <xdr:spPr>
            <a:xfrm>
              <a:off x="14052550" y="1276350"/>
              <a:ext cx="2546659" cy="5895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 𝐹=𝑀_1 𝐿_1+(0.5𝑊_1 𝑀_1)/𝑠𝑖𝑛(ß_1 ) </a:t>
              </a:r>
              <a:endParaRPr lang="en-US" sz="1800"/>
            </a:p>
          </xdr:txBody>
        </xdr:sp>
      </mc:Fallback>
    </mc:AlternateContent>
    <xdr:clientData/>
  </xdr:oneCellAnchor>
  <xdr:oneCellAnchor>
    <xdr:from>
      <xdr:col>17</xdr:col>
      <xdr:colOff>12700</xdr:colOff>
      <xdr:row>11</xdr:row>
      <xdr:rowOff>12700</xdr:rowOff>
    </xdr:from>
    <xdr:ext cx="3510385" cy="281680"/>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F07E7C5C-769C-164E-93B4-EF75AB2FC184}"/>
                </a:ext>
              </a:extLst>
            </xdr:cNvPr>
            <xdr:cNvSpPr txBox="1"/>
          </xdr:nvSpPr>
          <xdr:spPr>
            <a:xfrm>
              <a:off x="14046200" y="2247900"/>
              <a:ext cx="3510385"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𝐹</m:t>
                    </m:r>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r>
                      <a:rPr lang="en-US" sz="1800" b="0" i="1">
                        <a:latin typeface="Cambria Math" panose="02040503050406030204" pitchFamily="18" charset="0"/>
                      </a:rPr>
                      <m:t>/</m:t>
                    </m:r>
                    <m:r>
                      <a:rPr lang="en-US" sz="1800" b="0" i="1">
                        <a:latin typeface="Cambria Math" panose="02040503050406030204" pitchFamily="18" charset="0"/>
                      </a:rPr>
                      <m:t>𝑠𝑖𝑛</m:t>
                    </m:r>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r>
                      <a:rPr lang="en-US" sz="1800" b="0" i="1">
                        <a:latin typeface="Cambria Math" panose="02040503050406030204" pitchFamily="18" charset="0"/>
                      </a:rPr>
                      <m:t> ) =</m:t>
                    </m:r>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63" name="TextBox 62">
              <a:extLst>
                <a:ext uri="{FF2B5EF4-FFF2-40B4-BE49-F238E27FC236}">
                  <a16:creationId xmlns:a16="http://schemas.microsoft.com/office/drawing/2014/main" id="{F07E7C5C-769C-164E-93B4-EF75AB2FC184}"/>
                </a:ext>
              </a:extLst>
            </xdr:cNvPr>
            <xdr:cNvSpPr txBox="1"/>
          </xdr:nvSpPr>
          <xdr:spPr>
            <a:xfrm>
              <a:off x="14046200" y="2247900"/>
              <a:ext cx="3510385"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 𝐹−0.5𝑊_1 𝑀_1/𝑠𝑖𝑛(ß_1  ) =𝑀_1 𝐿_1</a:t>
              </a:r>
              <a:endParaRPr lang="en-US" sz="1800"/>
            </a:p>
          </xdr:txBody>
        </xdr:sp>
      </mc:Fallback>
    </mc:AlternateContent>
    <xdr:clientData/>
  </xdr:oneCellAnchor>
  <xdr:oneCellAnchor>
    <xdr:from>
      <xdr:col>17</xdr:col>
      <xdr:colOff>38100</xdr:colOff>
      <xdr:row>14</xdr:row>
      <xdr:rowOff>25400</xdr:rowOff>
    </xdr:from>
    <xdr:ext cx="2711191" cy="571310"/>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977F966E-16D8-5540-B69E-6FED871BD808}"/>
                </a:ext>
              </a:extLst>
            </xdr:cNvPr>
            <xdr:cNvSpPr txBox="1"/>
          </xdr:nvSpPr>
          <xdr:spPr>
            <a:xfrm>
              <a:off x="14071600" y="2870200"/>
              <a:ext cx="2711191" cy="5713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r>
                      <a:rPr lang="en-US" sz="1800" b="0" i="1">
                        <a:latin typeface="Cambria Math" panose="02040503050406030204" pitchFamily="18" charset="0"/>
                      </a:rPr>
                      <m:t>𝐹</m:t>
                    </m:r>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r>
                              <a:rPr lang="en-US" sz="1800" b="0" i="1">
                                <a:latin typeface="Cambria Math" panose="02040503050406030204" pitchFamily="18" charset="0"/>
                              </a:rPr>
                              <m:t> </m:t>
                            </m:r>
                          </m:e>
                        </m:d>
                      </m:den>
                    </m:f>
                    <m:r>
                      <a:rPr lang="en-US" sz="1800" b="0" i="1">
                        <a:latin typeface="Cambria Math" panose="02040503050406030204" pitchFamily="18" charset="0"/>
                      </a:rPr>
                      <m:t>) =</m:t>
                    </m:r>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64" name="TextBox 63">
              <a:extLst>
                <a:ext uri="{FF2B5EF4-FFF2-40B4-BE49-F238E27FC236}">
                  <a16:creationId xmlns:a16="http://schemas.microsoft.com/office/drawing/2014/main" id="{977F966E-16D8-5540-B69E-6FED871BD808}"/>
                </a:ext>
              </a:extLst>
            </xdr:cNvPr>
            <xdr:cNvSpPr txBox="1"/>
          </xdr:nvSpPr>
          <xdr:spPr>
            <a:xfrm>
              <a:off x="14071600" y="2870200"/>
              <a:ext cx="2711191" cy="5713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 (𝐹−(0.5𝑀_1)/𝑠𝑖𝑛(ß_1  ) ) =𝑀_1 𝐿_1</a:t>
              </a:r>
              <a:endParaRPr lang="en-US" sz="1800"/>
            </a:p>
          </xdr:txBody>
        </xdr:sp>
      </mc:Fallback>
    </mc:AlternateContent>
    <xdr:clientData/>
  </xdr:oneCellAnchor>
  <xdr:oneCellAnchor>
    <xdr:from>
      <xdr:col>17</xdr:col>
      <xdr:colOff>63500</xdr:colOff>
      <xdr:row>19</xdr:row>
      <xdr:rowOff>63500</xdr:rowOff>
    </xdr:from>
    <xdr:ext cx="2110321" cy="768459"/>
    <mc:AlternateContent xmlns:mc="http://schemas.openxmlformats.org/markup-compatibility/2006" xmlns:a14="http://schemas.microsoft.com/office/drawing/2010/main">
      <mc:Choice Requires="a14">
        <xdr:sp macro="" textlink="">
          <xdr:nvSpPr>
            <xdr:cNvPr id="65" name="TextBox 64">
              <a:extLst>
                <a:ext uri="{FF2B5EF4-FFF2-40B4-BE49-F238E27FC236}">
                  <a16:creationId xmlns:a16="http://schemas.microsoft.com/office/drawing/2014/main" id="{8B64FC29-DDB0-0D4B-80E9-185259B14E56}"/>
                </a:ext>
              </a:extLst>
            </xdr:cNvPr>
            <xdr:cNvSpPr txBox="1"/>
          </xdr:nvSpPr>
          <xdr:spPr>
            <a:xfrm>
              <a:off x="14097000" y="3924300"/>
              <a:ext cx="2110321" cy="768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a:rPr lang="en-US" sz="1800" b="0" i="1">
                        <a:latin typeface="Cambria Math" panose="02040503050406030204" pitchFamily="18" charset="0"/>
                      </a:rPr>
                      <m:t> </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num>
                      <m:den>
                        <m:r>
                          <a:rPr lang="en-US" sz="1800" b="0" i="1">
                            <a:latin typeface="Cambria Math" panose="02040503050406030204" pitchFamily="18" charset="0"/>
                          </a:rPr>
                          <m:t>(</m:t>
                        </m:r>
                        <m:r>
                          <a:rPr lang="en-US" sz="1800" b="0" i="1">
                            <a:latin typeface="Cambria Math" panose="02040503050406030204" pitchFamily="18" charset="0"/>
                          </a:rPr>
                          <m:t>𝐹</m:t>
                        </m:r>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r>
                          <a:rPr lang="en-US" sz="1800" b="0" i="1">
                            <a:latin typeface="Cambria Math" panose="02040503050406030204" pitchFamily="18" charset="0"/>
                          </a:rPr>
                          <m:t> )</m:t>
                        </m:r>
                      </m:den>
                    </m:f>
                  </m:oMath>
                </m:oMathPara>
              </a14:m>
              <a:endParaRPr lang="en-US" sz="1800"/>
            </a:p>
          </xdr:txBody>
        </xdr:sp>
      </mc:Choice>
      <mc:Fallback xmlns="">
        <xdr:sp macro="" textlink="">
          <xdr:nvSpPr>
            <xdr:cNvPr id="65" name="TextBox 64">
              <a:extLst>
                <a:ext uri="{FF2B5EF4-FFF2-40B4-BE49-F238E27FC236}">
                  <a16:creationId xmlns:a16="http://schemas.microsoft.com/office/drawing/2014/main" id="{8B64FC29-DDB0-0D4B-80E9-185259B14E56}"/>
                </a:ext>
              </a:extLst>
            </xdr:cNvPr>
            <xdr:cNvSpPr txBox="1"/>
          </xdr:nvSpPr>
          <xdr:spPr>
            <a:xfrm>
              <a:off x="14097000" y="3924300"/>
              <a:ext cx="2110321" cy="768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800" b="0" i="0">
                  <a:latin typeface="Cambria Math" panose="02040503050406030204" pitchFamily="18" charset="0"/>
                </a:rPr>
                <a:t> 𝑊_1=(𝑀_1 𝐿_1)/((𝐹−(0.5𝑀_1)/𝑠𝑖𝑛(ß_1 )   ))</a:t>
              </a:r>
              <a:endParaRPr lang="en-US" sz="1800"/>
            </a:p>
          </xdr:txBody>
        </xdr:sp>
      </mc:Fallback>
    </mc:AlternateContent>
    <xdr:clientData/>
  </xdr:oneCellAnchor>
  <xdr:oneCellAnchor>
    <xdr:from>
      <xdr:col>16</xdr:col>
      <xdr:colOff>787400</xdr:colOff>
      <xdr:row>24</xdr:row>
      <xdr:rowOff>177800</xdr:rowOff>
    </xdr:from>
    <xdr:ext cx="3283014" cy="1294137"/>
    <mc:AlternateContent xmlns:mc="http://schemas.openxmlformats.org/markup-compatibility/2006" xmlns:a14="http://schemas.microsoft.com/office/drawing/2010/main">
      <mc:Choice Requires="a14">
        <xdr:sp macro="" textlink="">
          <xdr:nvSpPr>
            <xdr:cNvPr id="66" name="TextBox 65">
              <a:extLst>
                <a:ext uri="{FF2B5EF4-FFF2-40B4-BE49-F238E27FC236}">
                  <a16:creationId xmlns:a16="http://schemas.microsoft.com/office/drawing/2014/main" id="{0E68AEE6-509A-8E44-B853-1AFA02A1B5CC}"/>
                </a:ext>
              </a:extLst>
            </xdr:cNvPr>
            <xdr:cNvSpPr txBox="1"/>
          </xdr:nvSpPr>
          <xdr:spPr>
            <a:xfrm>
              <a:off x="13995400" y="5054600"/>
              <a:ext cx="3283014" cy="1294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66" name="TextBox 65">
              <a:extLst>
                <a:ext uri="{FF2B5EF4-FFF2-40B4-BE49-F238E27FC236}">
                  <a16:creationId xmlns:a16="http://schemas.microsoft.com/office/drawing/2014/main" id="{0E68AEE6-509A-8E44-B853-1AFA02A1B5CC}"/>
                </a:ext>
              </a:extLst>
            </xdr:cNvPr>
            <xdr:cNvSpPr txBox="1"/>
          </xdr:nvSpPr>
          <xdr:spPr>
            <a:xfrm>
              <a:off x="13995400" y="5054600"/>
              <a:ext cx="3283014" cy="1294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𝐿_1)/((𝐹−(0.5𝑀_1)/𝑠𝑖𝑛(ß_1 )   ))</a:t>
              </a:r>
              <a:endParaRPr lang="en-US" sz="2800"/>
            </a:p>
          </xdr:txBody>
        </xdr:sp>
      </mc:Fallback>
    </mc:AlternateContent>
    <xdr:clientData/>
  </xdr:oneCellAnchor>
  <xdr:twoCellAnchor>
    <xdr:from>
      <xdr:col>1</xdr:col>
      <xdr:colOff>12700</xdr:colOff>
      <xdr:row>32</xdr:row>
      <xdr:rowOff>152400</xdr:rowOff>
    </xdr:from>
    <xdr:to>
      <xdr:col>9</xdr:col>
      <xdr:colOff>520700</xdr:colOff>
      <xdr:row>32</xdr:row>
      <xdr:rowOff>171450</xdr:rowOff>
    </xdr:to>
    <xdr:cxnSp macro="">
      <xdr:nvCxnSpPr>
        <xdr:cNvPr id="9" name="Straight Arrow Connector 8">
          <a:extLst>
            <a:ext uri="{FF2B5EF4-FFF2-40B4-BE49-F238E27FC236}">
              <a16:creationId xmlns:a16="http://schemas.microsoft.com/office/drawing/2014/main" id="{60351543-FA09-DE49-9329-1B0D9862F0A6}"/>
            </a:ext>
          </a:extLst>
        </xdr:cNvPr>
        <xdr:cNvCxnSpPr>
          <a:stCxn id="49" idx="6"/>
        </xdr:cNvCxnSpPr>
      </xdr:nvCxnSpPr>
      <xdr:spPr>
        <a:xfrm flipV="1">
          <a:off x="838200" y="6731000"/>
          <a:ext cx="7112000" cy="1905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635000</xdr:colOff>
      <xdr:row>33</xdr:row>
      <xdr:rowOff>120650</xdr:rowOff>
    </xdr:from>
    <xdr:ext cx="269176" cy="250453"/>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55E5DE45-3584-324D-B43D-5ECAEA5E3B25}"/>
                </a:ext>
              </a:extLst>
            </xdr:cNvPr>
            <xdr:cNvSpPr txBox="1"/>
          </xdr:nvSpPr>
          <xdr:spPr>
            <a:xfrm>
              <a:off x="3111500" y="68262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11" name="TextBox 10">
              <a:extLst>
                <a:ext uri="{FF2B5EF4-FFF2-40B4-BE49-F238E27FC236}">
                  <a16:creationId xmlns:a16="http://schemas.microsoft.com/office/drawing/2014/main" id="{55E5DE45-3584-324D-B43D-5ECAEA5E3B25}"/>
                </a:ext>
              </a:extLst>
            </xdr:cNvPr>
            <xdr:cNvSpPr txBox="1"/>
          </xdr:nvSpPr>
          <xdr:spPr>
            <a:xfrm>
              <a:off x="3111500" y="68262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twoCellAnchor>
    <xdr:from>
      <xdr:col>3</xdr:col>
      <xdr:colOff>520700</xdr:colOff>
      <xdr:row>32</xdr:row>
      <xdr:rowOff>177800</xdr:rowOff>
    </xdr:from>
    <xdr:to>
      <xdr:col>4</xdr:col>
      <xdr:colOff>215900</xdr:colOff>
      <xdr:row>39</xdr:row>
      <xdr:rowOff>63500</xdr:rowOff>
    </xdr:to>
    <xdr:sp macro="" textlink="">
      <xdr:nvSpPr>
        <xdr:cNvPr id="67" name="Arc 66">
          <a:extLst>
            <a:ext uri="{FF2B5EF4-FFF2-40B4-BE49-F238E27FC236}">
              <a16:creationId xmlns:a16="http://schemas.microsoft.com/office/drawing/2014/main" id="{BBA00DAF-86A4-C44F-82AF-07C89694CE76}"/>
            </a:ext>
          </a:extLst>
        </xdr:cNvPr>
        <xdr:cNvSpPr/>
      </xdr:nvSpPr>
      <xdr:spPr>
        <a:xfrm>
          <a:off x="2997200" y="6680200"/>
          <a:ext cx="520700" cy="1308100"/>
        </a:xfrm>
        <a:prstGeom prst="arc">
          <a:avLst>
            <a:gd name="adj1" fmla="val 16018486"/>
            <a:gd name="adj2" fmla="val 56828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10</xdr:col>
      <xdr:colOff>114300</xdr:colOff>
      <xdr:row>22</xdr:row>
      <xdr:rowOff>38100</xdr:rowOff>
    </xdr:from>
    <xdr:ext cx="302775" cy="281808"/>
    <mc:AlternateContent xmlns:mc="http://schemas.openxmlformats.org/markup-compatibility/2006" xmlns:a14="http://schemas.microsoft.com/office/drawing/2010/main">
      <mc:Choice Requires="a14">
        <xdr:sp macro="" textlink="">
          <xdr:nvSpPr>
            <xdr:cNvPr id="59" name="TextBox 58">
              <a:extLst>
                <a:ext uri="{FF2B5EF4-FFF2-40B4-BE49-F238E27FC236}">
                  <a16:creationId xmlns:a16="http://schemas.microsoft.com/office/drawing/2014/main" id="{B1EA7CAE-BDD5-2F44-A6B9-D52EF4285FB2}"/>
                </a:ext>
              </a:extLst>
            </xdr:cNvPr>
            <xdr:cNvSpPr txBox="1"/>
          </xdr:nvSpPr>
          <xdr:spPr>
            <a:xfrm>
              <a:off x="8369300" y="4508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9" name="TextBox 58">
              <a:extLst>
                <a:ext uri="{FF2B5EF4-FFF2-40B4-BE49-F238E27FC236}">
                  <a16:creationId xmlns:a16="http://schemas.microsoft.com/office/drawing/2014/main" id="{B1EA7CAE-BDD5-2F44-A6B9-D52EF4285FB2}"/>
                </a:ext>
              </a:extLst>
            </xdr:cNvPr>
            <xdr:cNvSpPr txBox="1"/>
          </xdr:nvSpPr>
          <xdr:spPr>
            <a:xfrm>
              <a:off x="8369300" y="4508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twoCellAnchor>
    <xdr:from>
      <xdr:col>10</xdr:col>
      <xdr:colOff>12700</xdr:colOff>
      <xdr:row>20</xdr:row>
      <xdr:rowOff>12700</xdr:rowOff>
    </xdr:from>
    <xdr:to>
      <xdr:col>10</xdr:col>
      <xdr:colOff>571500</xdr:colOff>
      <xdr:row>29</xdr:row>
      <xdr:rowOff>50800</xdr:rowOff>
    </xdr:to>
    <xdr:sp macro="" textlink="">
      <xdr:nvSpPr>
        <xdr:cNvPr id="68" name="Arc 67">
          <a:extLst>
            <a:ext uri="{FF2B5EF4-FFF2-40B4-BE49-F238E27FC236}">
              <a16:creationId xmlns:a16="http://schemas.microsoft.com/office/drawing/2014/main" id="{F5256A53-FB95-7F4D-8493-6EE120D92713}"/>
            </a:ext>
          </a:extLst>
        </xdr:cNvPr>
        <xdr:cNvSpPr/>
      </xdr:nvSpPr>
      <xdr:spPr>
        <a:xfrm rot="20284409">
          <a:off x="8267700" y="4076700"/>
          <a:ext cx="558800" cy="1866900"/>
        </a:xfrm>
        <a:prstGeom prst="arc">
          <a:avLst>
            <a:gd name="adj1" fmla="val 17176895"/>
            <a:gd name="adj2" fmla="val 2062992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6</xdr:col>
      <xdr:colOff>774700</xdr:colOff>
      <xdr:row>36</xdr:row>
      <xdr:rowOff>114300</xdr:rowOff>
    </xdr:from>
    <xdr:ext cx="302775" cy="281808"/>
    <mc:AlternateContent xmlns:mc="http://schemas.openxmlformats.org/markup-compatibility/2006" xmlns:a14="http://schemas.microsoft.com/office/drawing/2010/main">
      <mc:Choice Requires="a14">
        <xdr:sp macro="" textlink="">
          <xdr:nvSpPr>
            <xdr:cNvPr id="69" name="TextBox 68">
              <a:extLst>
                <a:ext uri="{FF2B5EF4-FFF2-40B4-BE49-F238E27FC236}">
                  <a16:creationId xmlns:a16="http://schemas.microsoft.com/office/drawing/2014/main" id="{2CDD1AE9-8527-0D43-AE01-EA0567B397E7}"/>
                </a:ext>
              </a:extLst>
            </xdr:cNvPr>
            <xdr:cNvSpPr txBox="1"/>
          </xdr:nvSpPr>
          <xdr:spPr>
            <a:xfrm>
              <a:off x="5727700" y="7429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9" name="TextBox 68">
              <a:extLst>
                <a:ext uri="{FF2B5EF4-FFF2-40B4-BE49-F238E27FC236}">
                  <a16:creationId xmlns:a16="http://schemas.microsoft.com/office/drawing/2014/main" id="{2CDD1AE9-8527-0D43-AE01-EA0567B397E7}"/>
                </a:ext>
              </a:extLst>
            </xdr:cNvPr>
            <xdr:cNvSpPr txBox="1"/>
          </xdr:nvSpPr>
          <xdr:spPr>
            <a:xfrm>
              <a:off x="5727700" y="7429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4</xdr:col>
      <xdr:colOff>76200</xdr:colOff>
      <xdr:row>30</xdr:row>
      <xdr:rowOff>107950</xdr:rowOff>
    </xdr:from>
    <xdr:ext cx="304800" cy="250453"/>
    <mc:AlternateContent xmlns:mc="http://schemas.openxmlformats.org/markup-compatibility/2006" xmlns:a14="http://schemas.microsoft.com/office/drawing/2010/main">
      <mc:Choice Requires="a14">
        <xdr:sp macro="" textlink="">
          <xdr:nvSpPr>
            <xdr:cNvPr id="70" name="TextBox 69">
              <a:extLst>
                <a:ext uri="{FF2B5EF4-FFF2-40B4-BE49-F238E27FC236}">
                  <a16:creationId xmlns:a16="http://schemas.microsoft.com/office/drawing/2014/main" id="{6F9C1115-441D-1446-A759-A6494932E88B}"/>
                </a:ext>
              </a:extLst>
            </xdr:cNvPr>
            <xdr:cNvSpPr txBox="1"/>
          </xdr:nvSpPr>
          <xdr:spPr>
            <a:xfrm>
              <a:off x="3378200" y="620395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70" name="TextBox 69">
              <a:extLst>
                <a:ext uri="{FF2B5EF4-FFF2-40B4-BE49-F238E27FC236}">
                  <a16:creationId xmlns:a16="http://schemas.microsoft.com/office/drawing/2014/main" id="{6F9C1115-441D-1446-A759-A6494932E88B}"/>
                </a:ext>
              </a:extLst>
            </xdr:cNvPr>
            <xdr:cNvSpPr txBox="1"/>
          </xdr:nvSpPr>
          <xdr:spPr>
            <a:xfrm>
              <a:off x="3378200" y="620395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4</xdr:col>
      <xdr:colOff>12700</xdr:colOff>
      <xdr:row>29</xdr:row>
      <xdr:rowOff>127000</xdr:rowOff>
    </xdr:from>
    <xdr:to>
      <xdr:col>4</xdr:col>
      <xdr:colOff>520700</xdr:colOff>
      <xdr:row>35</xdr:row>
      <xdr:rowOff>177800</xdr:rowOff>
    </xdr:to>
    <xdr:sp macro="" textlink="">
      <xdr:nvSpPr>
        <xdr:cNvPr id="71" name="Arc 70">
          <a:extLst>
            <a:ext uri="{FF2B5EF4-FFF2-40B4-BE49-F238E27FC236}">
              <a16:creationId xmlns:a16="http://schemas.microsoft.com/office/drawing/2014/main" id="{2DB6D0A1-D608-EB4E-86C9-7D3E0F3C7DEC}"/>
            </a:ext>
          </a:extLst>
        </xdr:cNvPr>
        <xdr:cNvSpPr/>
      </xdr:nvSpPr>
      <xdr:spPr>
        <a:xfrm>
          <a:off x="3314700" y="6019800"/>
          <a:ext cx="508000" cy="1270000"/>
        </a:xfrm>
        <a:prstGeom prst="arc">
          <a:avLst>
            <a:gd name="adj1" fmla="val 16018486"/>
            <a:gd name="adj2" fmla="val 25403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311150</xdr:colOff>
      <xdr:row>0</xdr:row>
      <xdr:rowOff>114300</xdr:rowOff>
    </xdr:from>
    <xdr:ext cx="1304268" cy="281808"/>
    <mc:AlternateContent xmlns:mc="http://schemas.openxmlformats.org/markup-compatibility/2006" xmlns:a14="http://schemas.microsoft.com/office/drawing/2010/main">
      <mc:Choice Requires="a14">
        <xdr:sp macro="" textlink="">
          <xdr:nvSpPr>
            <xdr:cNvPr id="28" name="TextBox 27">
              <a:extLst>
                <a:ext uri="{FF2B5EF4-FFF2-40B4-BE49-F238E27FC236}">
                  <a16:creationId xmlns:a16="http://schemas.microsoft.com/office/drawing/2014/main" id="{92F20365-F6F3-4846-B4B5-C27AEE649BF4}"/>
                </a:ext>
              </a:extLst>
            </xdr:cNvPr>
            <xdr:cNvSpPr txBox="1"/>
          </xdr:nvSpPr>
          <xdr:spPr>
            <a:xfrm>
              <a:off x="311150" y="1143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3</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28" name="TextBox 27">
              <a:extLst>
                <a:ext uri="{FF2B5EF4-FFF2-40B4-BE49-F238E27FC236}">
                  <a16:creationId xmlns:a16="http://schemas.microsoft.com/office/drawing/2014/main" id="{92F20365-F6F3-4846-B4B5-C27AEE649BF4}"/>
                </a:ext>
              </a:extLst>
            </xdr:cNvPr>
            <xdr:cNvSpPr txBox="1"/>
          </xdr:nvSpPr>
          <xdr:spPr>
            <a:xfrm>
              <a:off x="311150" y="1143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𝜕_1=𝜕_3−𝜕_2</a:t>
              </a:r>
              <a:endParaRPr lang="en-US" sz="1800"/>
            </a:p>
          </xdr:txBody>
        </xdr:sp>
      </mc:Fallback>
    </mc:AlternateContent>
    <xdr:clientData/>
  </xdr:oneCellAnchor>
  <xdr:oneCellAnchor>
    <xdr:from>
      <xdr:col>7</xdr:col>
      <xdr:colOff>431800</xdr:colOff>
      <xdr:row>38</xdr:row>
      <xdr:rowOff>0</xdr:rowOff>
    </xdr:from>
    <xdr:ext cx="991362" cy="281808"/>
    <mc:AlternateContent xmlns:mc="http://schemas.openxmlformats.org/markup-compatibility/2006" xmlns:a14="http://schemas.microsoft.com/office/drawing/2010/main">
      <mc:Choice Requires="a14">
        <xdr:sp macro="" textlink="">
          <xdr:nvSpPr>
            <xdr:cNvPr id="72" name="TextBox 71">
              <a:extLst>
                <a:ext uri="{FF2B5EF4-FFF2-40B4-BE49-F238E27FC236}">
                  <a16:creationId xmlns:a16="http://schemas.microsoft.com/office/drawing/2014/main" id="{0432B40C-722E-BA4F-9772-27D9D438F2B1}"/>
                </a:ext>
              </a:extLst>
            </xdr:cNvPr>
            <xdr:cNvSpPr txBox="1"/>
          </xdr:nvSpPr>
          <xdr:spPr>
            <a:xfrm>
              <a:off x="6210300" y="7721600"/>
              <a:ext cx="99136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𝟏𝟖𝟎</m:t>
                        </m:r>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2" name="TextBox 71">
              <a:extLst>
                <a:ext uri="{FF2B5EF4-FFF2-40B4-BE49-F238E27FC236}">
                  <a16:creationId xmlns:a16="http://schemas.microsoft.com/office/drawing/2014/main" id="{0432B40C-722E-BA4F-9772-27D9D438F2B1}"/>
                </a:ext>
              </a:extLst>
            </xdr:cNvPr>
            <xdr:cNvSpPr txBox="1"/>
          </xdr:nvSpPr>
          <xdr:spPr>
            <a:xfrm>
              <a:off x="6210300" y="7721600"/>
              <a:ext cx="99136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〖𝟏𝟖𝟎−ß〗_𝟐</a:t>
              </a:r>
              <a:endParaRPr lang="en-US" sz="1800" b="1"/>
            </a:p>
          </xdr:txBody>
        </xdr:sp>
      </mc:Fallback>
    </mc:AlternateContent>
    <xdr:clientData/>
  </xdr:oneCellAnchor>
  <xdr:oneCellAnchor>
    <xdr:from>
      <xdr:col>11</xdr:col>
      <xdr:colOff>50800</xdr:colOff>
      <xdr:row>23</xdr:row>
      <xdr:rowOff>76200</xdr:rowOff>
    </xdr:from>
    <xdr:ext cx="190500" cy="292100"/>
    <mc:AlternateContent xmlns:mc="http://schemas.openxmlformats.org/markup-compatibility/2006" xmlns:a14="http://schemas.microsoft.com/office/drawing/2010/main">
      <mc:Choice Requires="a14">
        <xdr:sp macro="" textlink="">
          <xdr:nvSpPr>
            <xdr:cNvPr id="73" name="TextBox 72">
              <a:extLst>
                <a:ext uri="{FF2B5EF4-FFF2-40B4-BE49-F238E27FC236}">
                  <a16:creationId xmlns:a16="http://schemas.microsoft.com/office/drawing/2014/main" id="{1B08D60E-6CC8-584E-A710-973EB931EA2C}"/>
                </a:ext>
              </a:extLst>
            </xdr:cNvPr>
            <xdr:cNvSpPr txBox="1"/>
          </xdr:nvSpPr>
          <xdr:spPr>
            <a:xfrm>
              <a:off x="9131300" y="47498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3" name="TextBox 72">
              <a:extLst>
                <a:ext uri="{FF2B5EF4-FFF2-40B4-BE49-F238E27FC236}">
                  <a16:creationId xmlns:a16="http://schemas.microsoft.com/office/drawing/2014/main" id="{1B08D60E-6CC8-584E-A710-973EB931EA2C}"/>
                </a:ext>
              </a:extLst>
            </xdr:cNvPr>
            <xdr:cNvSpPr txBox="1"/>
          </xdr:nvSpPr>
          <xdr:spPr>
            <a:xfrm>
              <a:off x="9131300" y="47498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8</xdr:col>
      <xdr:colOff>317500</xdr:colOff>
      <xdr:row>40</xdr:row>
      <xdr:rowOff>63500</xdr:rowOff>
    </xdr:from>
    <xdr:ext cx="190500" cy="292100"/>
    <mc:AlternateContent xmlns:mc="http://schemas.openxmlformats.org/markup-compatibility/2006" xmlns:a14="http://schemas.microsoft.com/office/drawing/2010/main">
      <mc:Choice Requires="a14">
        <xdr:sp macro="" textlink="">
          <xdr:nvSpPr>
            <xdr:cNvPr id="74" name="TextBox 73">
              <a:extLst>
                <a:ext uri="{FF2B5EF4-FFF2-40B4-BE49-F238E27FC236}">
                  <a16:creationId xmlns:a16="http://schemas.microsoft.com/office/drawing/2014/main" id="{D58EBACC-EFAD-E14F-9F74-8B037A1E72BD}"/>
                </a:ext>
              </a:extLst>
            </xdr:cNvPr>
            <xdr:cNvSpPr txBox="1"/>
          </xdr:nvSpPr>
          <xdr:spPr>
            <a:xfrm>
              <a:off x="6921500" y="81915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4" name="TextBox 73">
              <a:extLst>
                <a:ext uri="{FF2B5EF4-FFF2-40B4-BE49-F238E27FC236}">
                  <a16:creationId xmlns:a16="http://schemas.microsoft.com/office/drawing/2014/main" id="{D58EBACC-EFAD-E14F-9F74-8B037A1E72BD}"/>
                </a:ext>
              </a:extLst>
            </xdr:cNvPr>
            <xdr:cNvSpPr txBox="1"/>
          </xdr:nvSpPr>
          <xdr:spPr>
            <a:xfrm>
              <a:off x="6921500" y="81915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8</xdr:col>
      <xdr:colOff>812800</xdr:colOff>
      <xdr:row>37</xdr:row>
      <xdr:rowOff>114300</xdr:rowOff>
    </xdr:from>
    <xdr:ext cx="286296" cy="281808"/>
    <mc:AlternateContent xmlns:mc="http://schemas.openxmlformats.org/markup-compatibility/2006" xmlns:a14="http://schemas.microsoft.com/office/drawing/2010/main">
      <mc:Choice Requires="a14">
        <xdr:sp macro="" textlink="">
          <xdr:nvSpPr>
            <xdr:cNvPr id="75" name="TextBox 74">
              <a:extLst>
                <a:ext uri="{FF2B5EF4-FFF2-40B4-BE49-F238E27FC236}">
                  <a16:creationId xmlns:a16="http://schemas.microsoft.com/office/drawing/2014/main" id="{62F6832F-DFA2-E04B-BF8A-AFF815E873FA}"/>
                </a:ext>
              </a:extLst>
            </xdr:cNvPr>
            <xdr:cNvSpPr txBox="1"/>
          </xdr:nvSpPr>
          <xdr:spPr>
            <a:xfrm>
              <a:off x="7416800" y="76327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5" name="TextBox 74">
              <a:extLst>
                <a:ext uri="{FF2B5EF4-FFF2-40B4-BE49-F238E27FC236}">
                  <a16:creationId xmlns:a16="http://schemas.microsoft.com/office/drawing/2014/main" id="{62F6832F-DFA2-E04B-BF8A-AFF815E873FA}"/>
                </a:ext>
              </a:extLst>
            </xdr:cNvPr>
            <xdr:cNvSpPr txBox="1"/>
          </xdr:nvSpPr>
          <xdr:spPr>
            <a:xfrm>
              <a:off x="7416800" y="76327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11</xdr:col>
      <xdr:colOff>381000</xdr:colOff>
      <xdr:row>28</xdr:row>
      <xdr:rowOff>177800</xdr:rowOff>
    </xdr:from>
    <xdr:ext cx="234102" cy="281808"/>
    <mc:AlternateContent xmlns:mc="http://schemas.openxmlformats.org/markup-compatibility/2006" xmlns:a14="http://schemas.microsoft.com/office/drawing/2010/main">
      <mc:Choice Requires="a14">
        <xdr:sp macro="" textlink="">
          <xdr:nvSpPr>
            <xdr:cNvPr id="76" name="TextBox 75">
              <a:extLst>
                <a:ext uri="{FF2B5EF4-FFF2-40B4-BE49-F238E27FC236}">
                  <a16:creationId xmlns:a16="http://schemas.microsoft.com/office/drawing/2014/main" id="{0929DABB-0E94-AF41-AABD-93B14D7E007F}"/>
                </a:ext>
              </a:extLst>
            </xdr:cNvPr>
            <xdr:cNvSpPr txBox="1"/>
          </xdr:nvSpPr>
          <xdr:spPr>
            <a:xfrm>
              <a:off x="9461500" y="58674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76" name="TextBox 75">
              <a:extLst>
                <a:ext uri="{FF2B5EF4-FFF2-40B4-BE49-F238E27FC236}">
                  <a16:creationId xmlns:a16="http://schemas.microsoft.com/office/drawing/2014/main" id="{0929DABB-0E94-AF41-AABD-93B14D7E007F}"/>
                </a:ext>
              </a:extLst>
            </xdr:cNvPr>
            <xdr:cNvSpPr txBox="1"/>
          </xdr:nvSpPr>
          <xdr:spPr>
            <a:xfrm>
              <a:off x="9461500" y="58674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5</xdr:col>
      <xdr:colOff>177800</xdr:colOff>
      <xdr:row>6</xdr:row>
      <xdr:rowOff>114300</xdr:rowOff>
    </xdr:from>
    <xdr:ext cx="2351028" cy="563872"/>
    <mc:AlternateContent xmlns:mc="http://schemas.openxmlformats.org/markup-compatibility/2006" xmlns:a14="http://schemas.microsoft.com/office/drawing/2010/main">
      <mc:Choice Requires="a14">
        <xdr:sp macro="" textlink="">
          <xdr:nvSpPr>
            <xdr:cNvPr id="77" name="TextBox 76">
              <a:extLst>
                <a:ext uri="{FF2B5EF4-FFF2-40B4-BE49-F238E27FC236}">
                  <a16:creationId xmlns:a16="http://schemas.microsoft.com/office/drawing/2014/main" id="{07E4206D-0EF1-484D-BA4B-234B0443D0E1}"/>
                </a:ext>
              </a:extLst>
            </xdr:cNvPr>
            <xdr:cNvSpPr txBox="1"/>
          </xdr:nvSpPr>
          <xdr:spPr>
            <a:xfrm>
              <a:off x="4305300" y="1333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77" name="TextBox 76">
              <a:extLst>
                <a:ext uri="{FF2B5EF4-FFF2-40B4-BE49-F238E27FC236}">
                  <a16:creationId xmlns:a16="http://schemas.microsoft.com/office/drawing/2014/main" id="{07E4206D-0EF1-484D-BA4B-234B0443D0E1}"/>
                </a:ext>
              </a:extLst>
            </xdr:cNvPr>
            <xdr:cNvSpPr txBox="1"/>
          </xdr:nvSpPr>
          <xdr:spPr>
            <a:xfrm>
              <a:off x="4305300" y="1333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5</xdr:col>
      <xdr:colOff>190500</xdr:colOff>
      <xdr:row>9</xdr:row>
      <xdr:rowOff>101600</xdr:rowOff>
    </xdr:from>
    <xdr:ext cx="1940211" cy="519694"/>
    <mc:AlternateContent xmlns:mc="http://schemas.openxmlformats.org/markup-compatibility/2006" xmlns:a14="http://schemas.microsoft.com/office/drawing/2010/main">
      <mc:Choice Requires="a14">
        <xdr:sp macro="" textlink="">
          <xdr:nvSpPr>
            <xdr:cNvPr id="78" name="TextBox 77">
              <a:extLst>
                <a:ext uri="{FF2B5EF4-FFF2-40B4-BE49-F238E27FC236}">
                  <a16:creationId xmlns:a16="http://schemas.microsoft.com/office/drawing/2014/main" id="{DEDAF88A-92EB-C943-BF19-A537E852DDD4}"/>
                </a:ext>
              </a:extLst>
            </xdr:cNvPr>
            <xdr:cNvSpPr txBox="1"/>
          </xdr:nvSpPr>
          <xdr:spPr>
            <a:xfrm>
              <a:off x="4318000" y="1930400"/>
              <a:ext cx="1940211"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78" name="TextBox 77">
              <a:extLst>
                <a:ext uri="{FF2B5EF4-FFF2-40B4-BE49-F238E27FC236}">
                  <a16:creationId xmlns:a16="http://schemas.microsoft.com/office/drawing/2014/main" id="{DEDAF88A-92EB-C943-BF19-A537E852DDD4}"/>
                </a:ext>
              </a:extLst>
            </xdr:cNvPr>
            <xdr:cNvSpPr txBox="1"/>
          </xdr:nvSpPr>
          <xdr:spPr>
            <a:xfrm>
              <a:off x="4318000" y="1930400"/>
              <a:ext cx="1940211"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𝑙_2=𝑟_2/𝑠𝑖𝑛(〖180−ß〗_2 ) </a:t>
              </a:r>
              <a:endParaRPr lang="en-US" sz="1800"/>
            </a:p>
          </xdr:txBody>
        </xdr:sp>
      </mc:Fallback>
    </mc:AlternateContent>
    <xdr:clientData/>
  </xdr:oneCellAnchor>
  <xdr:oneCellAnchor>
    <xdr:from>
      <xdr:col>5</xdr:col>
      <xdr:colOff>139700</xdr:colOff>
      <xdr:row>13</xdr:row>
      <xdr:rowOff>63500</xdr:rowOff>
    </xdr:from>
    <xdr:ext cx="1814535" cy="535724"/>
    <mc:AlternateContent xmlns:mc="http://schemas.openxmlformats.org/markup-compatibility/2006" xmlns:a14="http://schemas.microsoft.com/office/drawing/2010/main">
      <mc:Choice Requires="a14">
        <xdr:sp macro="" textlink="">
          <xdr:nvSpPr>
            <xdr:cNvPr id="79" name="TextBox 78">
              <a:extLst>
                <a:ext uri="{FF2B5EF4-FFF2-40B4-BE49-F238E27FC236}">
                  <a16:creationId xmlns:a16="http://schemas.microsoft.com/office/drawing/2014/main" id="{A7629FF1-0798-4745-B538-7E7C81CDE1AB}"/>
                </a:ext>
              </a:extLst>
            </xdr:cNvPr>
            <xdr:cNvSpPr txBox="1"/>
          </xdr:nvSpPr>
          <xdr:spPr>
            <a:xfrm>
              <a:off x="4267200" y="2705100"/>
              <a:ext cx="1814535"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9" name="TextBox 78">
              <a:extLst>
                <a:ext uri="{FF2B5EF4-FFF2-40B4-BE49-F238E27FC236}">
                  <a16:creationId xmlns:a16="http://schemas.microsoft.com/office/drawing/2014/main" id="{A7629FF1-0798-4745-B538-7E7C81CDE1AB}"/>
                </a:ext>
              </a:extLst>
            </xdr:cNvPr>
            <xdr:cNvSpPr txBox="1"/>
          </xdr:nvSpPr>
          <xdr:spPr>
            <a:xfrm>
              <a:off x="4267200" y="2705100"/>
              <a:ext cx="1814535"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(𝐿_2+𝑙_2 ))/𝐹</a:t>
              </a:r>
              <a:endParaRPr lang="en-US" sz="1800"/>
            </a:p>
          </xdr:txBody>
        </xdr:sp>
      </mc:Fallback>
    </mc:AlternateContent>
    <xdr:clientData/>
  </xdr:oneCellAnchor>
  <xdr:oneCellAnchor>
    <xdr:from>
      <xdr:col>5</xdr:col>
      <xdr:colOff>241300</xdr:colOff>
      <xdr:row>16</xdr:row>
      <xdr:rowOff>190500</xdr:rowOff>
    </xdr:from>
    <xdr:ext cx="1132041" cy="281680"/>
    <mc:AlternateContent xmlns:mc="http://schemas.openxmlformats.org/markup-compatibility/2006" xmlns:a14="http://schemas.microsoft.com/office/drawing/2010/main">
      <mc:Choice Requires="a14">
        <xdr:sp macro="" textlink="">
          <xdr:nvSpPr>
            <xdr:cNvPr id="80" name="TextBox 79">
              <a:extLst>
                <a:ext uri="{FF2B5EF4-FFF2-40B4-BE49-F238E27FC236}">
                  <a16:creationId xmlns:a16="http://schemas.microsoft.com/office/drawing/2014/main" id="{E2D49E76-FF15-BB49-9988-45DD6D3C7849}"/>
                </a:ext>
              </a:extLst>
            </xdr:cNvPr>
            <xdr:cNvSpPr txBox="1"/>
          </xdr:nvSpPr>
          <xdr:spPr>
            <a:xfrm>
              <a:off x="4368800" y="34417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80" name="TextBox 79">
              <a:extLst>
                <a:ext uri="{FF2B5EF4-FFF2-40B4-BE49-F238E27FC236}">
                  <a16:creationId xmlns:a16="http://schemas.microsoft.com/office/drawing/2014/main" id="{E2D49E76-FF15-BB49-9988-45DD6D3C7849}"/>
                </a:ext>
              </a:extLst>
            </xdr:cNvPr>
            <xdr:cNvSpPr txBox="1"/>
          </xdr:nvSpPr>
          <xdr:spPr>
            <a:xfrm>
              <a:off x="4368800" y="34417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5</xdr:col>
      <xdr:colOff>88900</xdr:colOff>
      <xdr:row>19</xdr:row>
      <xdr:rowOff>139700</xdr:rowOff>
    </xdr:from>
    <xdr:ext cx="3117072" cy="764248"/>
    <mc:AlternateContent xmlns:mc="http://schemas.openxmlformats.org/markup-compatibility/2006" xmlns:a14="http://schemas.microsoft.com/office/drawing/2010/main">
      <mc:Choice Requires="a14">
        <xdr:sp macro="" textlink="">
          <xdr:nvSpPr>
            <xdr:cNvPr id="81" name="TextBox 80">
              <a:extLst>
                <a:ext uri="{FF2B5EF4-FFF2-40B4-BE49-F238E27FC236}">
                  <a16:creationId xmlns:a16="http://schemas.microsoft.com/office/drawing/2014/main" id="{21EDE9C5-C36F-6B4B-B420-A498DEF57656}"/>
                </a:ext>
              </a:extLst>
            </xdr:cNvPr>
            <xdr:cNvSpPr txBox="1"/>
          </xdr:nvSpPr>
          <xdr:spPr>
            <a:xfrm>
              <a:off x="4216400" y="4000500"/>
              <a:ext cx="3117072"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81" name="TextBox 80">
              <a:extLst>
                <a:ext uri="{FF2B5EF4-FFF2-40B4-BE49-F238E27FC236}">
                  <a16:creationId xmlns:a16="http://schemas.microsoft.com/office/drawing/2014/main" id="{21EDE9C5-C36F-6B4B-B420-A498DEF57656}"/>
                </a:ext>
              </a:extLst>
            </xdr:cNvPr>
            <xdr:cNvSpPr txBox="1"/>
          </xdr:nvSpPr>
          <xdr:spPr>
            <a:xfrm>
              <a:off x="4216400" y="4000500"/>
              <a:ext cx="3117072"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(𝐿_2+(0.5𝑊_2)/𝑠𝑖𝑛(〖180−ß〗_2 ) ))/𝐹</a:t>
              </a:r>
              <a:endParaRPr lang="en-US" sz="1800"/>
            </a:p>
          </xdr:txBody>
        </xdr:sp>
      </mc:Fallback>
    </mc:AlternateContent>
    <xdr:clientData/>
  </xdr:oneCellAnchor>
  <xdr:twoCellAnchor>
    <xdr:from>
      <xdr:col>10</xdr:col>
      <xdr:colOff>627526</xdr:colOff>
      <xdr:row>17</xdr:row>
      <xdr:rowOff>97776</xdr:rowOff>
    </xdr:from>
    <xdr:to>
      <xdr:col>14</xdr:col>
      <xdr:colOff>313958</xdr:colOff>
      <xdr:row>19</xdr:row>
      <xdr:rowOff>25506</xdr:rowOff>
    </xdr:to>
    <xdr:sp macro="" textlink="">
      <xdr:nvSpPr>
        <xdr:cNvPr id="29" name="Right Brace 28">
          <a:extLst>
            <a:ext uri="{FF2B5EF4-FFF2-40B4-BE49-F238E27FC236}">
              <a16:creationId xmlns:a16="http://schemas.microsoft.com/office/drawing/2014/main" id="{8DA7AC57-6C37-E444-8458-43AC0686A067}"/>
            </a:ext>
          </a:extLst>
        </xdr:cNvPr>
        <xdr:cNvSpPr/>
      </xdr:nvSpPr>
      <xdr:spPr>
        <a:xfrm rot="17456322">
          <a:off x="10209677" y="2225025"/>
          <a:ext cx="334130" cy="2988432"/>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12</xdr:col>
      <xdr:colOff>419100</xdr:colOff>
      <xdr:row>15</xdr:row>
      <xdr:rowOff>152400</xdr:rowOff>
    </xdr:from>
    <xdr:ext cx="389466" cy="281808"/>
    <mc:AlternateContent xmlns:mc="http://schemas.openxmlformats.org/markup-compatibility/2006" xmlns:a14="http://schemas.microsoft.com/office/drawing/2010/main">
      <mc:Choice Requires="a14">
        <xdr:sp macro="" textlink="">
          <xdr:nvSpPr>
            <xdr:cNvPr id="84" name="TextBox 83">
              <a:extLst>
                <a:ext uri="{FF2B5EF4-FFF2-40B4-BE49-F238E27FC236}">
                  <a16:creationId xmlns:a16="http://schemas.microsoft.com/office/drawing/2014/main" id="{1D63F229-B6F4-2244-BC62-434DA2FB5A30}"/>
                </a:ext>
              </a:extLst>
            </xdr:cNvPr>
            <xdr:cNvSpPr txBox="1"/>
          </xdr:nvSpPr>
          <xdr:spPr>
            <a:xfrm>
              <a:off x="10325100" y="32004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84" name="TextBox 83">
              <a:extLst>
                <a:ext uri="{FF2B5EF4-FFF2-40B4-BE49-F238E27FC236}">
                  <a16:creationId xmlns:a16="http://schemas.microsoft.com/office/drawing/2014/main" id="{1D63F229-B6F4-2244-BC62-434DA2FB5A30}"/>
                </a:ext>
              </a:extLst>
            </xdr:cNvPr>
            <xdr:cNvSpPr txBox="1"/>
          </xdr:nvSpPr>
          <xdr:spPr>
            <a:xfrm>
              <a:off x="10325100" y="32004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𝑾_𝟏</a:t>
              </a:r>
              <a:endParaRPr lang="en-US" sz="1800" b="1"/>
            </a:p>
          </xdr:txBody>
        </xdr:sp>
      </mc:Fallback>
    </mc:AlternateContent>
    <xdr:clientData/>
  </xdr:oneCellAnchor>
  <xdr:oneCellAnchor>
    <xdr:from>
      <xdr:col>16</xdr:col>
      <xdr:colOff>584200</xdr:colOff>
      <xdr:row>32</xdr:row>
      <xdr:rowOff>63500</xdr:rowOff>
    </xdr:from>
    <xdr:ext cx="4315349" cy="1254639"/>
    <mc:AlternateContent xmlns:mc="http://schemas.openxmlformats.org/markup-compatibility/2006" xmlns:a14="http://schemas.microsoft.com/office/drawing/2010/main">
      <mc:Choice Requires="a14">
        <xdr:sp macro="" textlink="">
          <xdr:nvSpPr>
            <xdr:cNvPr id="101" name="TextBox 100">
              <a:extLst>
                <a:ext uri="{FF2B5EF4-FFF2-40B4-BE49-F238E27FC236}">
                  <a16:creationId xmlns:a16="http://schemas.microsoft.com/office/drawing/2014/main" id="{F2F21C5B-C366-0441-AD48-0EB059F5E6EE}"/>
                </a:ext>
              </a:extLst>
            </xdr:cNvPr>
            <xdr:cNvSpPr txBox="1"/>
          </xdr:nvSpPr>
          <xdr:spPr>
            <a:xfrm>
              <a:off x="13792200" y="6565900"/>
              <a:ext cx="4315349"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180−ß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101" name="TextBox 100">
              <a:extLst>
                <a:ext uri="{FF2B5EF4-FFF2-40B4-BE49-F238E27FC236}">
                  <a16:creationId xmlns:a16="http://schemas.microsoft.com/office/drawing/2014/main" id="{F2F21C5B-C366-0441-AD48-0EB059F5E6EE}"/>
                </a:ext>
              </a:extLst>
            </xdr:cNvPr>
            <xdr:cNvSpPr txBox="1"/>
          </xdr:nvSpPr>
          <xdr:spPr>
            <a:xfrm>
              <a:off x="13792200" y="6565900"/>
              <a:ext cx="4315349"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𝐿_2)/((𝐹−(0.5𝑀_2)/𝑠𝑖𝑛(〖180−ß〗_2 )   ))</a:t>
              </a:r>
              <a:endParaRPr lang="en-US" sz="2800"/>
            </a:p>
          </xdr:txBody>
        </xdr:sp>
      </mc:Fallback>
    </mc:AlternateContent>
    <xdr:clientData/>
  </xdr:oneCellAnchor>
  <xdr:twoCellAnchor>
    <xdr:from>
      <xdr:col>7</xdr:col>
      <xdr:colOff>815161</xdr:colOff>
      <xdr:row>37</xdr:row>
      <xdr:rowOff>79659</xdr:rowOff>
    </xdr:from>
    <xdr:to>
      <xdr:col>12</xdr:col>
      <xdr:colOff>567987</xdr:colOff>
      <xdr:row>39</xdr:row>
      <xdr:rowOff>113661</xdr:rowOff>
    </xdr:to>
    <xdr:sp macro="" textlink="">
      <xdr:nvSpPr>
        <xdr:cNvPr id="102" name="Right Brace 101">
          <a:extLst>
            <a:ext uri="{FF2B5EF4-FFF2-40B4-BE49-F238E27FC236}">
              <a16:creationId xmlns:a16="http://schemas.microsoft.com/office/drawing/2014/main" id="{5A3C23D1-E170-BF40-BB4A-A434E061E08A}"/>
            </a:ext>
          </a:extLst>
        </xdr:cNvPr>
        <xdr:cNvSpPr/>
      </xdr:nvSpPr>
      <xdr:spPr>
        <a:xfrm rot="17456322">
          <a:off x="8313623" y="5878097"/>
          <a:ext cx="440402" cy="3880326"/>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10</xdr:col>
      <xdr:colOff>419100</xdr:colOff>
      <xdr:row>36</xdr:row>
      <xdr:rowOff>88900</xdr:rowOff>
    </xdr:from>
    <xdr:ext cx="389466" cy="281808"/>
    <mc:AlternateContent xmlns:mc="http://schemas.openxmlformats.org/markup-compatibility/2006" xmlns:a14="http://schemas.microsoft.com/office/drawing/2010/main">
      <mc:Choice Requires="a14">
        <xdr:sp macro="" textlink="">
          <xdr:nvSpPr>
            <xdr:cNvPr id="103" name="TextBox 102">
              <a:extLst>
                <a:ext uri="{FF2B5EF4-FFF2-40B4-BE49-F238E27FC236}">
                  <a16:creationId xmlns:a16="http://schemas.microsoft.com/office/drawing/2014/main" id="{13DF4C31-558B-2847-BB93-C7FE646820F0}"/>
                </a:ext>
              </a:extLst>
            </xdr:cNvPr>
            <xdr:cNvSpPr txBox="1"/>
          </xdr:nvSpPr>
          <xdr:spPr>
            <a:xfrm>
              <a:off x="8674100" y="74041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03" name="TextBox 102">
              <a:extLst>
                <a:ext uri="{FF2B5EF4-FFF2-40B4-BE49-F238E27FC236}">
                  <a16:creationId xmlns:a16="http://schemas.microsoft.com/office/drawing/2014/main" id="{13DF4C31-558B-2847-BB93-C7FE646820F0}"/>
                </a:ext>
              </a:extLst>
            </xdr:cNvPr>
            <xdr:cNvSpPr txBox="1"/>
          </xdr:nvSpPr>
          <xdr:spPr>
            <a:xfrm>
              <a:off x="8674100" y="74041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𝑾_𝟐</a:t>
              </a:r>
              <a:endParaRPr lang="en-US" sz="1800" b="1"/>
            </a:p>
          </xdr:txBody>
        </xdr:sp>
      </mc:Fallback>
    </mc:AlternateContent>
    <xdr:clientData/>
  </xdr:oneCellAnchor>
  <xdr:oneCellAnchor>
    <xdr:from>
      <xdr:col>15</xdr:col>
      <xdr:colOff>736600</xdr:colOff>
      <xdr:row>41</xdr:row>
      <xdr:rowOff>38100</xdr:rowOff>
    </xdr:from>
    <xdr:ext cx="9486900" cy="751552"/>
    <mc:AlternateContent xmlns:mc="http://schemas.openxmlformats.org/markup-compatibility/2006" xmlns:a14="http://schemas.microsoft.com/office/drawing/2010/main">
      <mc:Choice Requires="a14">
        <xdr:sp macro="" textlink="">
          <xdr:nvSpPr>
            <xdr:cNvPr id="104" name="TextBox 103">
              <a:extLst>
                <a:ext uri="{FF2B5EF4-FFF2-40B4-BE49-F238E27FC236}">
                  <a16:creationId xmlns:a16="http://schemas.microsoft.com/office/drawing/2014/main" id="{29910F62-8226-8A4C-8EFE-445802549859}"/>
                </a:ext>
              </a:extLst>
            </xdr:cNvPr>
            <xdr:cNvSpPr txBox="1"/>
          </xdr:nvSpPr>
          <xdr:spPr>
            <a:xfrm>
              <a:off x="13119100" y="84455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104" name="TextBox 103">
              <a:extLst>
                <a:ext uri="{FF2B5EF4-FFF2-40B4-BE49-F238E27FC236}">
                  <a16:creationId xmlns:a16="http://schemas.microsoft.com/office/drawing/2014/main" id="{29910F62-8226-8A4C-8EFE-445802549859}"/>
                </a:ext>
              </a:extLst>
            </xdr:cNvPr>
            <xdr:cNvSpPr txBox="1"/>
          </xdr:nvSpPr>
          <xdr:spPr>
            <a:xfrm>
              <a:off x="13119100" y="84455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12</xdr:col>
      <xdr:colOff>114300</xdr:colOff>
      <xdr:row>52</xdr:row>
      <xdr:rowOff>152400</xdr:rowOff>
    </xdr:from>
    <xdr:to>
      <xdr:col>20</xdr:col>
      <xdr:colOff>127000</xdr:colOff>
      <xdr:row>60</xdr:row>
      <xdr:rowOff>177800</xdr:rowOff>
    </xdr:to>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F79EBC43-C278-3B42-8EEB-F534AC82128E}"/>
                </a:ext>
              </a:extLst>
            </xdr:cNvPr>
            <xdr:cNvSpPr txBox="1"/>
          </xdr:nvSpPr>
          <xdr:spPr>
            <a:xfrm>
              <a:off x="10020300" y="11163300"/>
              <a:ext cx="6743700" cy="241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200" b="1" i="1">
                <a:latin typeface="Cambria Math" panose="02040503050406030204" pitchFamily="18" charset="0"/>
              </a:endParaRPr>
            </a:p>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 </m:t>
                      </m:r>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below eye level are entered as negatives</a:t>
              </a:r>
            </a:p>
            <a:p>
              <a:endParaRPr lang="en-US" sz="1800" b="1" baseline="0"/>
            </a:p>
            <a:p>
              <a:r>
                <a:rPr lang="en-US" sz="1800" b="1" baseline="0"/>
                <a:t>90 degree angles and their approximations are marked</a:t>
              </a:r>
            </a:p>
            <a:p>
              <a:endParaRPr lang="en-US" sz="1800" b="1" baseline="0"/>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4" name="TextBox 3">
              <a:extLst>
                <a:ext uri="{FF2B5EF4-FFF2-40B4-BE49-F238E27FC236}">
                  <a16:creationId xmlns:a16="http://schemas.microsoft.com/office/drawing/2014/main" id="{F79EBC43-C278-3B42-8EEB-F534AC82128E}"/>
                </a:ext>
              </a:extLst>
            </xdr:cNvPr>
            <xdr:cNvSpPr txBox="1"/>
          </xdr:nvSpPr>
          <xdr:spPr>
            <a:xfrm>
              <a:off x="10020300" y="11163300"/>
              <a:ext cx="6743700" cy="2413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US" sz="1200" b="1" i="1">
                <a:latin typeface="Cambria Math" panose="02040503050406030204" pitchFamily="18" charset="0"/>
              </a:endParaRPr>
            </a:p>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 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below eye level are entered as negatives</a:t>
              </a:r>
            </a:p>
            <a:p>
              <a:endParaRPr lang="en-US" sz="1800" b="1" baseline="0"/>
            </a:p>
            <a:p>
              <a:r>
                <a:rPr lang="en-US" sz="1800" b="1" baseline="0"/>
                <a:t>90 degree angles and their approximations are marked</a:t>
              </a:r>
            </a:p>
            <a:p>
              <a:endParaRPr lang="en-US" sz="1800" b="1" baseline="0"/>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twoCellAnchor>
    <xdr:from>
      <xdr:col>22</xdr:col>
      <xdr:colOff>317500</xdr:colOff>
      <xdr:row>34</xdr:row>
      <xdr:rowOff>38100</xdr:rowOff>
    </xdr:from>
    <xdr:to>
      <xdr:col>27</xdr:col>
      <xdr:colOff>673100</xdr:colOff>
      <xdr:row>36</xdr:row>
      <xdr:rowOff>50800</xdr:rowOff>
    </xdr:to>
    <xdr:sp macro="" textlink="">
      <xdr:nvSpPr>
        <xdr:cNvPr id="5" name="TextBox 4">
          <a:extLst>
            <a:ext uri="{FF2B5EF4-FFF2-40B4-BE49-F238E27FC236}">
              <a16:creationId xmlns:a16="http://schemas.microsoft.com/office/drawing/2014/main" id="{32502F1D-3B1D-C446-97C7-3E7F9A9A4CC2}"/>
            </a:ext>
          </a:extLst>
        </xdr:cNvPr>
        <xdr:cNvSpPr txBox="1"/>
      </xdr:nvSpPr>
      <xdr:spPr>
        <a:xfrm>
          <a:off x="18478500" y="6946900"/>
          <a:ext cx="44831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t>Derivation of W2 is by same step process as W1.</a:t>
          </a:r>
        </a:p>
      </xdr:txBody>
    </xdr:sp>
    <xdr:clientData/>
  </xdr:twoCellAnchor>
  <xdr:oneCellAnchor>
    <xdr:from>
      <xdr:col>7</xdr:col>
      <xdr:colOff>546100</xdr:colOff>
      <xdr:row>37</xdr:row>
      <xdr:rowOff>38100</xdr:rowOff>
    </xdr:from>
    <xdr:ext cx="276614" cy="187872"/>
    <mc:AlternateContent xmlns:mc="http://schemas.openxmlformats.org/markup-compatibility/2006" xmlns:a14="http://schemas.microsoft.com/office/drawing/2010/main">
      <mc:Choice Requires="a14">
        <xdr:sp macro="" textlink="">
          <xdr:nvSpPr>
            <xdr:cNvPr id="6" name="TextBox 5">
              <a:extLst>
                <a:ext uri="{FF2B5EF4-FFF2-40B4-BE49-F238E27FC236}">
                  <a16:creationId xmlns:a16="http://schemas.microsoft.com/office/drawing/2014/main" id="{CC35C40C-8CE0-EF41-A040-7E747B269402}"/>
                </a:ext>
              </a:extLst>
            </xdr:cNvPr>
            <xdr:cNvSpPr txBox="1"/>
          </xdr:nvSpPr>
          <xdr:spPr>
            <a:xfrm>
              <a:off x="6324600" y="76327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6" name="TextBox 5">
              <a:extLst>
                <a:ext uri="{FF2B5EF4-FFF2-40B4-BE49-F238E27FC236}">
                  <a16:creationId xmlns:a16="http://schemas.microsoft.com/office/drawing/2014/main" id="{CC35C40C-8CE0-EF41-A040-7E747B269402}"/>
                </a:ext>
              </a:extLst>
            </xdr:cNvPr>
            <xdr:cNvSpPr txBox="1"/>
          </xdr:nvSpPr>
          <xdr:spPr>
            <a:xfrm>
              <a:off x="6324600" y="76327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10</xdr:col>
      <xdr:colOff>381000</xdr:colOff>
      <xdr:row>20</xdr:row>
      <xdr:rowOff>127000</xdr:rowOff>
    </xdr:from>
    <xdr:ext cx="276614" cy="187872"/>
    <mc:AlternateContent xmlns:mc="http://schemas.openxmlformats.org/markup-compatibility/2006" xmlns:a14="http://schemas.microsoft.com/office/drawing/2010/main">
      <mc:Choice Requires="a14">
        <xdr:sp macro="" textlink="">
          <xdr:nvSpPr>
            <xdr:cNvPr id="82" name="TextBox 81">
              <a:extLst>
                <a:ext uri="{FF2B5EF4-FFF2-40B4-BE49-F238E27FC236}">
                  <a16:creationId xmlns:a16="http://schemas.microsoft.com/office/drawing/2014/main" id="{F9FF7659-3BC0-E84C-A187-EECB5A43F0F4}"/>
                </a:ext>
              </a:extLst>
            </xdr:cNvPr>
            <xdr:cNvSpPr txBox="1"/>
          </xdr:nvSpPr>
          <xdr:spPr>
            <a:xfrm>
              <a:off x="8636000" y="42672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82" name="TextBox 81">
              <a:extLst>
                <a:ext uri="{FF2B5EF4-FFF2-40B4-BE49-F238E27FC236}">
                  <a16:creationId xmlns:a16="http://schemas.microsoft.com/office/drawing/2014/main" id="{F9FF7659-3BC0-E84C-A187-EECB5A43F0F4}"/>
                </a:ext>
              </a:extLst>
            </xdr:cNvPr>
            <xdr:cNvSpPr txBox="1"/>
          </xdr:nvSpPr>
          <xdr:spPr>
            <a:xfrm>
              <a:off x="8636000" y="42672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9</xdr:col>
      <xdr:colOff>508000</xdr:colOff>
      <xdr:row>25</xdr:row>
      <xdr:rowOff>25400</xdr:rowOff>
    </xdr:from>
    <xdr:to>
      <xdr:col>9</xdr:col>
      <xdr:colOff>596900</xdr:colOff>
      <xdr:row>33</xdr:row>
      <xdr:rowOff>0</xdr:rowOff>
    </xdr:to>
    <xdr:cxnSp macro="">
      <xdr:nvCxnSpPr>
        <xdr:cNvPr id="15" name="Straight Connector 14">
          <a:extLst>
            <a:ext uri="{FF2B5EF4-FFF2-40B4-BE49-F238E27FC236}">
              <a16:creationId xmlns:a16="http://schemas.microsoft.com/office/drawing/2014/main" id="{0EDD2CEB-F1F8-4A4A-BB25-1D851B287AA2}"/>
            </a:ext>
          </a:extLst>
        </xdr:cNvPr>
        <xdr:cNvCxnSpPr/>
      </xdr:nvCxnSpPr>
      <xdr:spPr>
        <a:xfrm flipH="1">
          <a:off x="7937500" y="5181600"/>
          <a:ext cx="88900" cy="1600200"/>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729799</xdr:colOff>
      <xdr:row>33</xdr:row>
      <xdr:rowOff>26622</xdr:rowOff>
    </xdr:from>
    <xdr:to>
      <xdr:col>6</xdr:col>
      <xdr:colOff>711200</xdr:colOff>
      <xdr:row>42</xdr:row>
      <xdr:rowOff>190231</xdr:rowOff>
    </xdr:to>
    <xdr:cxnSp macro="">
      <xdr:nvCxnSpPr>
        <xdr:cNvPr id="85" name="Straight Arrow Connector 84">
          <a:extLst>
            <a:ext uri="{FF2B5EF4-FFF2-40B4-BE49-F238E27FC236}">
              <a16:creationId xmlns:a16="http://schemas.microsoft.com/office/drawing/2014/main" id="{A267DD7D-7761-1E4E-89DF-1BA8FEAEE0F4}"/>
            </a:ext>
          </a:extLst>
        </xdr:cNvPr>
        <xdr:cNvCxnSpPr>
          <a:stCxn id="49" idx="3"/>
          <a:endCxn id="2" idx="83"/>
        </xdr:cNvCxnSpPr>
      </xdr:nvCxnSpPr>
      <xdr:spPr>
        <a:xfrm>
          <a:off x="729799" y="6808422"/>
          <a:ext cx="4934401" cy="1992409"/>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xdr:col>
      <xdr:colOff>635000</xdr:colOff>
      <xdr:row>39</xdr:row>
      <xdr:rowOff>152400</xdr:rowOff>
    </xdr:from>
    <xdr:ext cx="302775" cy="281808"/>
    <mc:AlternateContent xmlns:mc="http://schemas.openxmlformats.org/markup-compatibility/2006" xmlns:a14="http://schemas.microsoft.com/office/drawing/2010/main">
      <mc:Choice Requires="a14">
        <xdr:sp macro="" textlink="">
          <xdr:nvSpPr>
            <xdr:cNvPr id="86" name="TextBox 85">
              <a:extLst>
                <a:ext uri="{FF2B5EF4-FFF2-40B4-BE49-F238E27FC236}">
                  <a16:creationId xmlns:a16="http://schemas.microsoft.com/office/drawing/2014/main" id="{8D3D4826-A978-474B-AEA8-4190DB63C5DC}"/>
                </a:ext>
              </a:extLst>
            </xdr:cNvPr>
            <xdr:cNvSpPr txBox="1"/>
          </xdr:nvSpPr>
          <xdr:spPr>
            <a:xfrm>
              <a:off x="3937000" y="8153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𝟒</m:t>
                        </m:r>
                      </m:sub>
                    </m:sSub>
                  </m:oMath>
                </m:oMathPara>
              </a14:m>
              <a:endParaRPr lang="en-US" sz="1800" b="1"/>
            </a:p>
          </xdr:txBody>
        </xdr:sp>
      </mc:Choice>
      <mc:Fallback xmlns="">
        <xdr:sp macro="" textlink="">
          <xdr:nvSpPr>
            <xdr:cNvPr id="86" name="TextBox 85">
              <a:extLst>
                <a:ext uri="{FF2B5EF4-FFF2-40B4-BE49-F238E27FC236}">
                  <a16:creationId xmlns:a16="http://schemas.microsoft.com/office/drawing/2014/main" id="{8D3D4826-A978-474B-AEA8-4190DB63C5DC}"/>
                </a:ext>
              </a:extLst>
            </xdr:cNvPr>
            <xdr:cNvSpPr txBox="1"/>
          </xdr:nvSpPr>
          <xdr:spPr>
            <a:xfrm>
              <a:off x="3937000" y="8153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𝑳_𝟒</a:t>
              </a:r>
              <a:endParaRPr lang="en-US" sz="1800" b="1"/>
            </a:p>
          </xdr:txBody>
        </xdr:sp>
      </mc:Fallback>
    </mc:AlternateContent>
    <xdr:clientData/>
  </xdr:oneCellAnchor>
  <xdr:oneCellAnchor>
    <xdr:from>
      <xdr:col>3</xdr:col>
      <xdr:colOff>177800</xdr:colOff>
      <xdr:row>33</xdr:row>
      <xdr:rowOff>76200</xdr:rowOff>
    </xdr:from>
    <xdr:ext cx="302775" cy="281808"/>
    <mc:AlternateContent xmlns:mc="http://schemas.openxmlformats.org/markup-compatibility/2006" xmlns:a14="http://schemas.microsoft.com/office/drawing/2010/main">
      <mc:Choice Requires="a14">
        <xdr:sp macro="" textlink="">
          <xdr:nvSpPr>
            <xdr:cNvPr id="87" name="TextBox 86">
              <a:extLst>
                <a:ext uri="{FF2B5EF4-FFF2-40B4-BE49-F238E27FC236}">
                  <a16:creationId xmlns:a16="http://schemas.microsoft.com/office/drawing/2014/main" id="{64733DAF-BB12-F348-8E92-C531FF97F7D4}"/>
                </a:ext>
              </a:extLst>
            </xdr:cNvPr>
            <xdr:cNvSpPr txBox="1"/>
          </xdr:nvSpPr>
          <xdr:spPr>
            <a:xfrm>
              <a:off x="2654300" y="685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m:t>
                        </m:r>
                      </m:e>
                      <m:sub>
                        <m:r>
                          <a:rPr lang="en-US" sz="1800" b="1" i="1">
                            <a:solidFill>
                              <a:srgbClr val="0070C0"/>
                            </a:solidFill>
                            <a:latin typeface="Cambria Math" panose="02040503050406030204" pitchFamily="18" charset="0"/>
                          </a:rPr>
                          <m:t>𝟒</m:t>
                        </m:r>
                      </m:sub>
                    </m:sSub>
                  </m:oMath>
                </m:oMathPara>
              </a14:m>
              <a:endParaRPr lang="en-US" sz="1800" b="1"/>
            </a:p>
          </xdr:txBody>
        </xdr:sp>
      </mc:Choice>
      <mc:Fallback xmlns="">
        <xdr:sp macro="" textlink="">
          <xdr:nvSpPr>
            <xdr:cNvPr id="87" name="TextBox 86">
              <a:extLst>
                <a:ext uri="{FF2B5EF4-FFF2-40B4-BE49-F238E27FC236}">
                  <a16:creationId xmlns:a16="http://schemas.microsoft.com/office/drawing/2014/main" id="{64733DAF-BB12-F348-8E92-C531FF97F7D4}"/>
                </a:ext>
              </a:extLst>
            </xdr:cNvPr>
            <xdr:cNvSpPr txBox="1"/>
          </xdr:nvSpPr>
          <xdr:spPr>
            <a:xfrm>
              <a:off x="2654300" y="685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𝝏_𝟒</a:t>
              </a:r>
              <a:endParaRPr lang="en-US" sz="1800" b="1"/>
            </a:p>
          </xdr:txBody>
        </xdr:sp>
      </mc:Fallback>
    </mc:AlternateContent>
    <xdr:clientData/>
  </xdr:oneCellAnchor>
  <xdr:twoCellAnchor>
    <xdr:from>
      <xdr:col>6</xdr:col>
      <xdr:colOff>685800</xdr:colOff>
      <xdr:row>32</xdr:row>
      <xdr:rowOff>190500</xdr:rowOff>
    </xdr:from>
    <xdr:to>
      <xdr:col>6</xdr:col>
      <xdr:colOff>685800</xdr:colOff>
      <xdr:row>43</xdr:row>
      <xdr:rowOff>12700</xdr:rowOff>
    </xdr:to>
    <xdr:cxnSp macro="">
      <xdr:nvCxnSpPr>
        <xdr:cNvPr id="88" name="Straight Connector 87">
          <a:extLst>
            <a:ext uri="{FF2B5EF4-FFF2-40B4-BE49-F238E27FC236}">
              <a16:creationId xmlns:a16="http://schemas.microsoft.com/office/drawing/2014/main" id="{ABA81704-C4C0-264A-95FC-42DD73CB8644}"/>
            </a:ext>
          </a:extLst>
        </xdr:cNvPr>
        <xdr:cNvCxnSpPr/>
      </xdr:nvCxnSpPr>
      <xdr:spPr>
        <a:xfrm>
          <a:off x="5638800" y="6769100"/>
          <a:ext cx="0" cy="2057400"/>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6</xdr:col>
      <xdr:colOff>342900</xdr:colOff>
      <xdr:row>33</xdr:row>
      <xdr:rowOff>165100</xdr:rowOff>
    </xdr:from>
    <xdr:ext cx="344389" cy="281808"/>
    <mc:AlternateContent xmlns:mc="http://schemas.openxmlformats.org/markup-compatibility/2006" xmlns:a14="http://schemas.microsoft.com/office/drawing/2010/main">
      <mc:Choice Requires="a14">
        <xdr:sp macro="" textlink="">
          <xdr:nvSpPr>
            <xdr:cNvPr id="89" name="TextBox 88">
              <a:extLst>
                <a:ext uri="{FF2B5EF4-FFF2-40B4-BE49-F238E27FC236}">
                  <a16:creationId xmlns:a16="http://schemas.microsoft.com/office/drawing/2014/main" id="{C1C719A3-9B8D-7048-B22A-97696071DDF7}"/>
                </a:ext>
              </a:extLst>
            </xdr:cNvPr>
            <xdr:cNvSpPr txBox="1"/>
          </xdr:nvSpPr>
          <xdr:spPr>
            <a:xfrm>
              <a:off x="5295900" y="6946900"/>
              <a:ext cx="34438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𝑯</m:t>
                        </m:r>
                      </m:e>
                      <m:sub>
                        <m:r>
                          <a:rPr lang="en-US" sz="1800" b="1" i="1">
                            <a:latin typeface="Cambria Math" panose="02040503050406030204" pitchFamily="18" charset="0"/>
                          </a:rPr>
                          <m:t>𝟒</m:t>
                        </m:r>
                      </m:sub>
                    </m:sSub>
                  </m:oMath>
                </m:oMathPara>
              </a14:m>
              <a:endParaRPr lang="en-US" sz="1800" b="1"/>
            </a:p>
          </xdr:txBody>
        </xdr:sp>
      </mc:Choice>
      <mc:Fallback xmlns="">
        <xdr:sp macro="" textlink="">
          <xdr:nvSpPr>
            <xdr:cNvPr id="89" name="TextBox 88">
              <a:extLst>
                <a:ext uri="{FF2B5EF4-FFF2-40B4-BE49-F238E27FC236}">
                  <a16:creationId xmlns:a16="http://schemas.microsoft.com/office/drawing/2014/main" id="{C1C719A3-9B8D-7048-B22A-97696071DDF7}"/>
                </a:ext>
              </a:extLst>
            </xdr:cNvPr>
            <xdr:cNvSpPr txBox="1"/>
          </xdr:nvSpPr>
          <xdr:spPr>
            <a:xfrm>
              <a:off x="5295900" y="6946900"/>
              <a:ext cx="34438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𝑯_𝟒</a:t>
              </a:r>
              <a:endParaRPr lang="en-US" sz="1800" b="1"/>
            </a:p>
          </xdr:txBody>
        </xdr:sp>
      </mc:Fallback>
    </mc:AlternateContent>
    <xdr:clientData/>
  </xdr:oneCellAnchor>
  <xdr:twoCellAnchor>
    <xdr:from>
      <xdr:col>2</xdr:col>
      <xdr:colOff>787400</xdr:colOff>
      <xdr:row>30</xdr:row>
      <xdr:rowOff>50800</xdr:rowOff>
    </xdr:from>
    <xdr:to>
      <xdr:col>3</xdr:col>
      <xdr:colOff>469900</xdr:colOff>
      <xdr:row>46</xdr:row>
      <xdr:rowOff>25400</xdr:rowOff>
    </xdr:to>
    <xdr:sp macro="" textlink="">
      <xdr:nvSpPr>
        <xdr:cNvPr id="90" name="Arc 89">
          <a:extLst>
            <a:ext uri="{FF2B5EF4-FFF2-40B4-BE49-F238E27FC236}">
              <a16:creationId xmlns:a16="http://schemas.microsoft.com/office/drawing/2014/main" id="{3BB4BC36-5DEA-E24D-8A7B-2D7F8F9215B8}"/>
            </a:ext>
          </a:extLst>
        </xdr:cNvPr>
        <xdr:cNvSpPr/>
      </xdr:nvSpPr>
      <xdr:spPr>
        <a:xfrm>
          <a:off x="2438400" y="6223000"/>
          <a:ext cx="508000" cy="3225800"/>
        </a:xfrm>
        <a:prstGeom prst="arc">
          <a:avLst>
            <a:gd name="adj1" fmla="val 16360829"/>
            <a:gd name="adj2" fmla="val 2009055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7</xdr:col>
      <xdr:colOff>342900</xdr:colOff>
      <xdr:row>32</xdr:row>
      <xdr:rowOff>139700</xdr:rowOff>
    </xdr:from>
    <xdr:to>
      <xdr:col>7</xdr:col>
      <xdr:colOff>342900</xdr:colOff>
      <xdr:row>39</xdr:row>
      <xdr:rowOff>63500</xdr:rowOff>
    </xdr:to>
    <xdr:cxnSp macro="">
      <xdr:nvCxnSpPr>
        <xdr:cNvPr id="91" name="Straight Connector 90">
          <a:extLst>
            <a:ext uri="{FF2B5EF4-FFF2-40B4-BE49-F238E27FC236}">
              <a16:creationId xmlns:a16="http://schemas.microsoft.com/office/drawing/2014/main" id="{7BF18A3A-CB93-E34E-AAE9-8468E27735FA}"/>
            </a:ext>
          </a:extLst>
        </xdr:cNvPr>
        <xdr:cNvCxnSpPr/>
      </xdr:nvCxnSpPr>
      <xdr:spPr>
        <a:xfrm>
          <a:off x="6121400" y="6718300"/>
          <a:ext cx="0" cy="1346200"/>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584200</xdr:colOff>
      <xdr:row>32</xdr:row>
      <xdr:rowOff>38100</xdr:rowOff>
    </xdr:from>
    <xdr:to>
      <xdr:col>6</xdr:col>
      <xdr:colOff>749300</xdr:colOff>
      <xdr:row>33</xdr:row>
      <xdr:rowOff>38100</xdr:rowOff>
    </xdr:to>
    <xdr:sp macro="" textlink="">
      <xdr:nvSpPr>
        <xdr:cNvPr id="92" name="Oval 91">
          <a:extLst>
            <a:ext uri="{FF2B5EF4-FFF2-40B4-BE49-F238E27FC236}">
              <a16:creationId xmlns:a16="http://schemas.microsoft.com/office/drawing/2014/main" id="{AA752310-3D23-6E49-8288-40180A1BFBE9}"/>
            </a:ext>
          </a:extLst>
        </xdr:cNvPr>
        <xdr:cNvSpPr/>
      </xdr:nvSpPr>
      <xdr:spPr>
        <a:xfrm flipH="1">
          <a:off x="5537200" y="6616700"/>
          <a:ext cx="165100" cy="203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6</xdr:col>
      <xdr:colOff>609600</xdr:colOff>
      <xdr:row>42</xdr:row>
      <xdr:rowOff>88900</xdr:rowOff>
    </xdr:from>
    <xdr:to>
      <xdr:col>6</xdr:col>
      <xdr:colOff>774700</xdr:colOff>
      <xdr:row>43</xdr:row>
      <xdr:rowOff>88900</xdr:rowOff>
    </xdr:to>
    <xdr:sp macro="" textlink="">
      <xdr:nvSpPr>
        <xdr:cNvPr id="95" name="Oval 94">
          <a:extLst>
            <a:ext uri="{FF2B5EF4-FFF2-40B4-BE49-F238E27FC236}">
              <a16:creationId xmlns:a16="http://schemas.microsoft.com/office/drawing/2014/main" id="{1FADCF22-255E-7C42-A5CA-42D346E87577}"/>
            </a:ext>
          </a:extLst>
        </xdr:cNvPr>
        <xdr:cNvSpPr/>
      </xdr:nvSpPr>
      <xdr:spPr>
        <a:xfrm flipH="1">
          <a:off x="5562600" y="8699500"/>
          <a:ext cx="165100" cy="203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292100</xdr:colOff>
      <xdr:row>32</xdr:row>
      <xdr:rowOff>50800</xdr:rowOff>
    </xdr:from>
    <xdr:to>
      <xdr:col>7</xdr:col>
      <xdr:colOff>457200</xdr:colOff>
      <xdr:row>33</xdr:row>
      <xdr:rowOff>50800</xdr:rowOff>
    </xdr:to>
    <xdr:sp macro="" textlink="">
      <xdr:nvSpPr>
        <xdr:cNvPr id="96" name="Oval 95">
          <a:extLst>
            <a:ext uri="{FF2B5EF4-FFF2-40B4-BE49-F238E27FC236}">
              <a16:creationId xmlns:a16="http://schemas.microsoft.com/office/drawing/2014/main" id="{AD41CDCB-8B94-B54C-95B9-CA29447600BA}"/>
            </a:ext>
          </a:extLst>
        </xdr:cNvPr>
        <xdr:cNvSpPr/>
      </xdr:nvSpPr>
      <xdr:spPr>
        <a:xfrm flipH="1">
          <a:off x="6070600" y="6629400"/>
          <a:ext cx="165100" cy="203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406400</xdr:colOff>
      <xdr:row>32</xdr:row>
      <xdr:rowOff>25400</xdr:rowOff>
    </xdr:from>
    <xdr:to>
      <xdr:col>9</xdr:col>
      <xdr:colOff>571500</xdr:colOff>
      <xdr:row>33</xdr:row>
      <xdr:rowOff>25400</xdr:rowOff>
    </xdr:to>
    <xdr:sp macro="" textlink="">
      <xdr:nvSpPr>
        <xdr:cNvPr id="97" name="Oval 96">
          <a:extLst>
            <a:ext uri="{FF2B5EF4-FFF2-40B4-BE49-F238E27FC236}">
              <a16:creationId xmlns:a16="http://schemas.microsoft.com/office/drawing/2014/main" id="{812ACE57-882D-354F-89B5-C87461E1EC07}"/>
            </a:ext>
          </a:extLst>
        </xdr:cNvPr>
        <xdr:cNvSpPr/>
      </xdr:nvSpPr>
      <xdr:spPr>
        <a:xfrm flipH="1">
          <a:off x="7835900" y="6604000"/>
          <a:ext cx="165100" cy="2032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7</xdr:col>
      <xdr:colOff>330200</xdr:colOff>
      <xdr:row>34</xdr:row>
      <xdr:rowOff>190500</xdr:rowOff>
    </xdr:from>
    <xdr:ext cx="344389" cy="281808"/>
    <mc:AlternateContent xmlns:mc="http://schemas.openxmlformats.org/markup-compatibility/2006" xmlns:a14="http://schemas.microsoft.com/office/drawing/2010/main">
      <mc:Choice Requires="a14">
        <xdr:sp macro="" textlink="">
          <xdr:nvSpPr>
            <xdr:cNvPr id="98" name="TextBox 97">
              <a:extLst>
                <a:ext uri="{FF2B5EF4-FFF2-40B4-BE49-F238E27FC236}">
                  <a16:creationId xmlns:a16="http://schemas.microsoft.com/office/drawing/2014/main" id="{F2796BE9-C84A-5E48-9466-925AA6DD7C5A}"/>
                </a:ext>
              </a:extLst>
            </xdr:cNvPr>
            <xdr:cNvSpPr txBox="1"/>
          </xdr:nvSpPr>
          <xdr:spPr>
            <a:xfrm>
              <a:off x="6108700" y="7175500"/>
              <a:ext cx="34438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𝑯</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98" name="TextBox 97">
              <a:extLst>
                <a:ext uri="{FF2B5EF4-FFF2-40B4-BE49-F238E27FC236}">
                  <a16:creationId xmlns:a16="http://schemas.microsoft.com/office/drawing/2014/main" id="{F2796BE9-C84A-5E48-9466-925AA6DD7C5A}"/>
                </a:ext>
              </a:extLst>
            </xdr:cNvPr>
            <xdr:cNvSpPr txBox="1"/>
          </xdr:nvSpPr>
          <xdr:spPr>
            <a:xfrm>
              <a:off x="6108700" y="7175500"/>
              <a:ext cx="34438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𝑯_𝟐</a:t>
              </a:r>
              <a:endParaRPr lang="en-US" sz="1800" b="1"/>
            </a:p>
          </xdr:txBody>
        </xdr:sp>
      </mc:Fallback>
    </mc:AlternateContent>
    <xdr:clientData/>
  </xdr:oneCellAnchor>
  <xdr:oneCellAnchor>
    <xdr:from>
      <xdr:col>9</xdr:col>
      <xdr:colOff>647700</xdr:colOff>
      <xdr:row>27</xdr:row>
      <xdr:rowOff>190500</xdr:rowOff>
    </xdr:from>
    <xdr:ext cx="344389" cy="281808"/>
    <mc:AlternateContent xmlns:mc="http://schemas.openxmlformats.org/markup-compatibility/2006" xmlns:a14="http://schemas.microsoft.com/office/drawing/2010/main">
      <mc:Choice Requires="a14">
        <xdr:sp macro="" textlink="">
          <xdr:nvSpPr>
            <xdr:cNvPr id="99" name="TextBox 98">
              <a:extLst>
                <a:ext uri="{FF2B5EF4-FFF2-40B4-BE49-F238E27FC236}">
                  <a16:creationId xmlns:a16="http://schemas.microsoft.com/office/drawing/2014/main" id="{84A129E7-6C14-474B-B5FA-7DA969938288}"/>
                </a:ext>
              </a:extLst>
            </xdr:cNvPr>
            <xdr:cNvSpPr txBox="1"/>
          </xdr:nvSpPr>
          <xdr:spPr>
            <a:xfrm>
              <a:off x="8077200" y="5753100"/>
              <a:ext cx="34438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𝑯</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99" name="TextBox 98">
              <a:extLst>
                <a:ext uri="{FF2B5EF4-FFF2-40B4-BE49-F238E27FC236}">
                  <a16:creationId xmlns:a16="http://schemas.microsoft.com/office/drawing/2014/main" id="{84A129E7-6C14-474B-B5FA-7DA969938288}"/>
                </a:ext>
              </a:extLst>
            </xdr:cNvPr>
            <xdr:cNvSpPr txBox="1"/>
          </xdr:nvSpPr>
          <xdr:spPr>
            <a:xfrm>
              <a:off x="8077200" y="5753100"/>
              <a:ext cx="34438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𝑯_𝟏</a:t>
              </a:r>
              <a:endParaRPr lang="en-US" sz="1800" b="1"/>
            </a:p>
          </xdr:txBody>
        </xdr:sp>
      </mc:Fallback>
    </mc:AlternateContent>
    <xdr:clientData/>
  </xdr:oneCellAnchor>
  <xdr:oneCellAnchor>
    <xdr:from>
      <xdr:col>9</xdr:col>
      <xdr:colOff>406400</xdr:colOff>
      <xdr:row>22</xdr:row>
      <xdr:rowOff>50800</xdr:rowOff>
    </xdr:from>
    <xdr:ext cx="321049" cy="281808"/>
    <mc:AlternateContent xmlns:mc="http://schemas.openxmlformats.org/markup-compatibility/2006" xmlns:a14="http://schemas.microsoft.com/office/drawing/2010/main">
      <mc:Choice Requires="a14">
        <xdr:sp macro="" textlink="">
          <xdr:nvSpPr>
            <xdr:cNvPr id="100" name="TextBox 99">
              <a:extLst>
                <a:ext uri="{FF2B5EF4-FFF2-40B4-BE49-F238E27FC236}">
                  <a16:creationId xmlns:a16="http://schemas.microsoft.com/office/drawing/2014/main" id="{B8CC41B9-61EC-664C-B269-565BB2F28C47}"/>
                </a:ext>
              </a:extLst>
            </xdr:cNvPr>
            <xdr:cNvSpPr txBox="1"/>
          </xdr:nvSpPr>
          <xdr:spPr>
            <a:xfrm>
              <a:off x="7835900" y="4597400"/>
              <a:ext cx="32104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𝑷</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00" name="TextBox 99">
              <a:extLst>
                <a:ext uri="{FF2B5EF4-FFF2-40B4-BE49-F238E27FC236}">
                  <a16:creationId xmlns:a16="http://schemas.microsoft.com/office/drawing/2014/main" id="{B8CC41B9-61EC-664C-B269-565BB2F28C47}"/>
                </a:ext>
              </a:extLst>
            </xdr:cNvPr>
            <xdr:cNvSpPr txBox="1"/>
          </xdr:nvSpPr>
          <xdr:spPr>
            <a:xfrm>
              <a:off x="7835900" y="4597400"/>
              <a:ext cx="32104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𝑷_𝟏</a:t>
              </a:r>
              <a:endParaRPr lang="en-US" sz="1800" b="1"/>
            </a:p>
          </xdr:txBody>
        </xdr:sp>
      </mc:Fallback>
    </mc:AlternateContent>
    <xdr:clientData/>
  </xdr:oneCellAnchor>
  <xdr:oneCellAnchor>
    <xdr:from>
      <xdr:col>7</xdr:col>
      <xdr:colOff>266700</xdr:colOff>
      <xdr:row>39</xdr:row>
      <xdr:rowOff>88900</xdr:rowOff>
    </xdr:from>
    <xdr:ext cx="321049" cy="355600"/>
    <mc:AlternateContent xmlns:mc="http://schemas.openxmlformats.org/markup-compatibility/2006" xmlns:a14="http://schemas.microsoft.com/office/drawing/2010/main">
      <mc:Choice Requires="a14">
        <xdr:sp macro="" textlink="">
          <xdr:nvSpPr>
            <xdr:cNvPr id="105" name="TextBox 104">
              <a:extLst>
                <a:ext uri="{FF2B5EF4-FFF2-40B4-BE49-F238E27FC236}">
                  <a16:creationId xmlns:a16="http://schemas.microsoft.com/office/drawing/2014/main" id="{9CDE3AF0-F124-5142-B630-5D78CAD641FA}"/>
                </a:ext>
              </a:extLst>
            </xdr:cNvPr>
            <xdr:cNvSpPr txBox="1"/>
          </xdr:nvSpPr>
          <xdr:spPr>
            <a:xfrm>
              <a:off x="6045200" y="8089900"/>
              <a:ext cx="321049" cy="355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𝑷</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05" name="TextBox 104">
              <a:extLst>
                <a:ext uri="{FF2B5EF4-FFF2-40B4-BE49-F238E27FC236}">
                  <a16:creationId xmlns:a16="http://schemas.microsoft.com/office/drawing/2014/main" id="{9CDE3AF0-F124-5142-B630-5D78CAD641FA}"/>
                </a:ext>
              </a:extLst>
            </xdr:cNvPr>
            <xdr:cNvSpPr txBox="1"/>
          </xdr:nvSpPr>
          <xdr:spPr>
            <a:xfrm>
              <a:off x="6045200" y="8089900"/>
              <a:ext cx="321049" cy="355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800" b="1" i="0">
                  <a:latin typeface="Cambria Math" panose="02040503050406030204" pitchFamily="18" charset="0"/>
                </a:rPr>
                <a:t>𝑷_𝟐</a:t>
              </a:r>
              <a:endParaRPr lang="en-US" sz="1800" b="1"/>
            </a:p>
          </xdr:txBody>
        </xdr:sp>
      </mc:Fallback>
    </mc:AlternateContent>
    <xdr:clientData/>
  </xdr:oneCellAnchor>
  <xdr:oneCellAnchor>
    <xdr:from>
      <xdr:col>6</xdr:col>
      <xdr:colOff>342900</xdr:colOff>
      <xdr:row>43</xdr:row>
      <xdr:rowOff>0</xdr:rowOff>
    </xdr:from>
    <xdr:ext cx="321049" cy="281808"/>
    <mc:AlternateContent xmlns:mc="http://schemas.openxmlformats.org/markup-compatibility/2006" xmlns:a14="http://schemas.microsoft.com/office/drawing/2010/main">
      <mc:Choice Requires="a14">
        <xdr:sp macro="" textlink="">
          <xdr:nvSpPr>
            <xdr:cNvPr id="106" name="TextBox 105">
              <a:extLst>
                <a:ext uri="{FF2B5EF4-FFF2-40B4-BE49-F238E27FC236}">
                  <a16:creationId xmlns:a16="http://schemas.microsoft.com/office/drawing/2014/main" id="{0A33D015-45A8-344E-9FBC-D5BC88FA7558}"/>
                </a:ext>
              </a:extLst>
            </xdr:cNvPr>
            <xdr:cNvSpPr txBox="1"/>
          </xdr:nvSpPr>
          <xdr:spPr>
            <a:xfrm>
              <a:off x="5295900" y="8813800"/>
              <a:ext cx="32104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𝑷</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06" name="TextBox 105">
              <a:extLst>
                <a:ext uri="{FF2B5EF4-FFF2-40B4-BE49-F238E27FC236}">
                  <a16:creationId xmlns:a16="http://schemas.microsoft.com/office/drawing/2014/main" id="{0A33D015-45A8-344E-9FBC-D5BC88FA7558}"/>
                </a:ext>
              </a:extLst>
            </xdr:cNvPr>
            <xdr:cNvSpPr txBox="1"/>
          </xdr:nvSpPr>
          <xdr:spPr>
            <a:xfrm>
              <a:off x="5295900" y="8813800"/>
              <a:ext cx="32104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𝑷_𝟑</a:t>
              </a:r>
              <a:endParaRPr lang="en-US" sz="1800" b="1"/>
            </a:p>
          </xdr:txBody>
        </xdr:sp>
      </mc:Fallback>
    </mc:AlternateContent>
    <xdr:clientData/>
  </xdr:oneCellAnchor>
  <xdr:oneCellAnchor>
    <xdr:from>
      <xdr:col>16</xdr:col>
      <xdr:colOff>336550</xdr:colOff>
      <xdr:row>54</xdr:row>
      <xdr:rowOff>0</xdr:rowOff>
    </xdr:from>
    <xdr:ext cx="293093" cy="281808"/>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8F37ACD5-EE44-D544-8DB0-257E1020655B}"/>
                </a:ext>
              </a:extLst>
            </xdr:cNvPr>
            <xdr:cNvSpPr txBox="1"/>
          </xdr:nvSpPr>
          <xdr:spPr>
            <a:xfrm>
              <a:off x="13544550" y="11417300"/>
              <a:ext cx="293093"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𝟒</m:t>
                        </m:r>
                      </m:sub>
                    </m:sSub>
                  </m:oMath>
                </m:oMathPara>
              </a14:m>
              <a:endParaRPr lang="en-US" sz="1800" b="1"/>
            </a:p>
          </xdr:txBody>
        </xdr:sp>
      </mc:Choice>
      <mc:Fallback xmlns="">
        <xdr:sp macro="" textlink="">
          <xdr:nvSpPr>
            <xdr:cNvPr id="20" name="TextBox 19">
              <a:extLst>
                <a:ext uri="{FF2B5EF4-FFF2-40B4-BE49-F238E27FC236}">
                  <a16:creationId xmlns:a16="http://schemas.microsoft.com/office/drawing/2014/main" id="{8F37ACD5-EE44-D544-8DB0-257E1020655B}"/>
                </a:ext>
              </a:extLst>
            </xdr:cNvPr>
            <xdr:cNvSpPr txBox="1"/>
          </xdr:nvSpPr>
          <xdr:spPr>
            <a:xfrm>
              <a:off x="13544550" y="11417300"/>
              <a:ext cx="293093"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i="0">
                  <a:latin typeface="Cambria Math" panose="02040503050406030204" pitchFamily="18" charset="0"/>
                </a:rPr>
                <a:t>𝑳_𝟒</a:t>
              </a:r>
              <a:endParaRPr lang="en-US" sz="1800" b="1"/>
            </a:p>
          </xdr:txBody>
        </xdr:sp>
      </mc:Fallback>
    </mc:AlternateContent>
    <xdr:clientData/>
  </xdr:oneCellAnchor>
  <xdr:oneCellAnchor>
    <xdr:from>
      <xdr:col>17</xdr:col>
      <xdr:colOff>482600</xdr:colOff>
      <xdr:row>53</xdr:row>
      <xdr:rowOff>190500</xdr:rowOff>
    </xdr:from>
    <xdr:ext cx="302775" cy="281808"/>
    <mc:AlternateContent xmlns:mc="http://schemas.openxmlformats.org/markup-compatibility/2006" xmlns:a14="http://schemas.microsoft.com/office/drawing/2010/main">
      <mc:Choice Requires="a14">
        <xdr:sp macro="" textlink="">
          <xdr:nvSpPr>
            <xdr:cNvPr id="107" name="TextBox 106">
              <a:extLst>
                <a:ext uri="{FF2B5EF4-FFF2-40B4-BE49-F238E27FC236}">
                  <a16:creationId xmlns:a16="http://schemas.microsoft.com/office/drawing/2014/main" id="{B2170F6A-15F0-B84F-AB75-B713E7B30974}"/>
                </a:ext>
              </a:extLst>
            </xdr:cNvPr>
            <xdr:cNvSpPr txBox="1"/>
          </xdr:nvSpPr>
          <xdr:spPr>
            <a:xfrm>
              <a:off x="14643100" y="11404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a:t> </a:t>
              </a:r>
              <a14:m>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𝟒</m:t>
                      </m:r>
                    </m:sub>
                  </m:sSub>
                </m:oMath>
              </a14:m>
              <a:endParaRPr lang="en-US" sz="1800" b="1"/>
            </a:p>
          </xdr:txBody>
        </xdr:sp>
      </mc:Choice>
      <mc:Fallback xmlns="">
        <xdr:sp macro="" textlink="">
          <xdr:nvSpPr>
            <xdr:cNvPr id="107" name="TextBox 106">
              <a:extLst>
                <a:ext uri="{FF2B5EF4-FFF2-40B4-BE49-F238E27FC236}">
                  <a16:creationId xmlns:a16="http://schemas.microsoft.com/office/drawing/2014/main" id="{B2170F6A-15F0-B84F-AB75-B713E7B30974}"/>
                </a:ext>
              </a:extLst>
            </xdr:cNvPr>
            <xdr:cNvSpPr txBox="1"/>
          </xdr:nvSpPr>
          <xdr:spPr>
            <a:xfrm>
              <a:off x="14643100" y="11404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a:t> </a:t>
              </a:r>
              <a:r>
                <a:rPr lang="en-US" sz="1800" b="1" i="0">
                  <a:latin typeface="Cambria Math" panose="02040503050406030204" pitchFamily="18" charset="0"/>
                </a:rPr>
                <a:t>𝝏_𝟒</a:t>
              </a:r>
              <a:endParaRPr lang="en-US" sz="1800" b="1"/>
            </a:p>
          </xdr:txBody>
        </xdr:sp>
      </mc:Fallback>
    </mc:AlternateContent>
    <xdr:clientData/>
  </xdr:oneCellAnchor>
  <xdr:twoCellAnchor>
    <xdr:from>
      <xdr:col>0</xdr:col>
      <xdr:colOff>101600</xdr:colOff>
      <xdr:row>31</xdr:row>
      <xdr:rowOff>190500</xdr:rowOff>
    </xdr:from>
    <xdr:to>
      <xdr:col>0</xdr:col>
      <xdr:colOff>685800</xdr:colOff>
      <xdr:row>33</xdr:row>
      <xdr:rowOff>165100</xdr:rowOff>
    </xdr:to>
    <xdr:sp macro="" textlink="">
      <xdr:nvSpPr>
        <xdr:cNvPr id="7" name="TextBox 6">
          <a:extLst>
            <a:ext uri="{FF2B5EF4-FFF2-40B4-BE49-F238E27FC236}">
              <a16:creationId xmlns:a16="http://schemas.microsoft.com/office/drawing/2014/main" id="{68F2A02C-6A21-5B4F-9E2A-B55FFCC326AD}"/>
            </a:ext>
          </a:extLst>
        </xdr:cNvPr>
        <xdr:cNvSpPr txBox="1"/>
      </xdr:nvSpPr>
      <xdr:spPr>
        <a:xfrm>
          <a:off x="101600" y="6565900"/>
          <a:ext cx="584200" cy="381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000" b="1"/>
            <a:t>eye</a:t>
          </a:r>
        </a:p>
      </xdr:txBody>
    </xdr:sp>
    <xdr:clientData/>
  </xdr:twoCellAnchor>
  <xdr:twoCellAnchor>
    <xdr:from>
      <xdr:col>13</xdr:col>
      <xdr:colOff>800100</xdr:colOff>
      <xdr:row>29</xdr:row>
      <xdr:rowOff>101600</xdr:rowOff>
    </xdr:from>
    <xdr:to>
      <xdr:col>15</xdr:col>
      <xdr:colOff>330200</xdr:colOff>
      <xdr:row>35</xdr:row>
      <xdr:rowOff>0</xdr:rowOff>
    </xdr:to>
    <xdr:sp macro="" textlink="">
      <xdr:nvSpPr>
        <xdr:cNvPr id="13" name="TextBox 12">
          <a:extLst>
            <a:ext uri="{FF2B5EF4-FFF2-40B4-BE49-F238E27FC236}">
              <a16:creationId xmlns:a16="http://schemas.microsoft.com/office/drawing/2014/main" id="{38B0E3B4-A031-0A42-9F7E-144B7FADF6C7}"/>
            </a:ext>
          </a:extLst>
        </xdr:cNvPr>
        <xdr:cNvSpPr txBox="1"/>
      </xdr:nvSpPr>
      <xdr:spPr>
        <a:xfrm>
          <a:off x="11531600" y="6070600"/>
          <a:ext cx="1181100" cy="111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rgbClr val="FF0000"/>
              </a:solidFill>
            </a:rPr>
            <a:t>Frustum</a:t>
          </a:r>
          <a:r>
            <a:rPr lang="en-US" sz="1600" b="1" baseline="0">
              <a:solidFill>
                <a:srgbClr val="FF0000"/>
              </a:solidFill>
            </a:rPr>
            <a:t> is outlined in red</a:t>
          </a:r>
          <a:endParaRPr lang="en-US"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0</xdr:row>
      <xdr:rowOff>63500</xdr:rowOff>
    </xdr:from>
    <xdr:to>
      <xdr:col>18</xdr:col>
      <xdr:colOff>88900</xdr:colOff>
      <xdr:row>44</xdr:row>
      <xdr:rowOff>50800</xdr:rowOff>
    </xdr:to>
    <mc:AlternateContent xmlns:mc="http://schemas.openxmlformats.org/markup-compatibility/2006" xmlns:a14="http://schemas.microsoft.com/office/drawing/2010/main">
      <mc:Choice Requires="a14">
        <xdr:sp macro="" textlink="">
          <xdr:nvSpPr>
            <xdr:cNvPr id="2" name="Freeform 1">
              <a:extLst>
                <a:ext uri="{FF2B5EF4-FFF2-40B4-BE49-F238E27FC236}">
                  <a16:creationId xmlns:a16="http://schemas.microsoft.com/office/drawing/2014/main" id="{040F5298-4D7B-2043-8E67-1CB0E2DC87CE}"/>
                </a:ext>
              </a:extLst>
            </xdr:cNvPr>
            <xdr:cNvSpPr/>
          </xdr:nvSpPr>
          <xdr:spPr>
            <a:xfrm>
              <a:off x="7429500" y="63500"/>
              <a:ext cx="7518400" cy="90043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a:fld id="{4D9B5172-073B-D042-B52C-E2E4D64FF12F}" type="mathplaceholder">
                      <a:rPr lang="en-US" sz="1100" i="1">
                        <a:latin typeface="Cambria Math" panose="02040503050406030204" pitchFamily="18" charset="0"/>
                      </a:rPr>
                      <a:t>Type equation here.</a:t>
                    </a:fld>
                  </m:oMath>
                </m:oMathPara>
              </a14:m>
              <a:endParaRPr lang="en-US" sz="1100"/>
            </a:p>
          </xdr:txBody>
        </xdr:sp>
      </mc:Choice>
      <mc:Fallback xmlns="">
        <xdr:sp macro="" textlink="">
          <xdr:nvSpPr>
            <xdr:cNvPr id="2" name="Freeform 1">
              <a:extLst>
                <a:ext uri="{FF2B5EF4-FFF2-40B4-BE49-F238E27FC236}">
                  <a16:creationId xmlns:a16="http://schemas.microsoft.com/office/drawing/2014/main" id="{040F5298-4D7B-2043-8E67-1CB0E2DC87CE}"/>
                </a:ext>
              </a:extLst>
            </xdr:cNvPr>
            <xdr:cNvSpPr/>
          </xdr:nvSpPr>
          <xdr:spPr>
            <a:xfrm>
              <a:off x="7429500" y="63500"/>
              <a:ext cx="7518400" cy="90043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i="0">
                  <a:latin typeface="Cambria Math" panose="02040503050406030204" pitchFamily="18" charset="0"/>
                </a:rPr>
                <a:t>"Type equation here."</a:t>
              </a:r>
              <a:endParaRPr lang="en-US" sz="1100"/>
            </a:p>
          </xdr:txBody>
        </xdr:sp>
      </mc:Fallback>
    </mc:AlternateContent>
    <xdr:clientData/>
  </xdr:twoCellAnchor>
  <xdr:twoCellAnchor>
    <xdr:from>
      <xdr:col>8</xdr:col>
      <xdr:colOff>25400</xdr:colOff>
      <xdr:row>7</xdr:row>
      <xdr:rowOff>38100</xdr:rowOff>
    </xdr:from>
    <xdr:to>
      <xdr:col>12</xdr:col>
      <xdr:colOff>38100</xdr:colOff>
      <xdr:row>38</xdr:row>
      <xdr:rowOff>76200</xdr:rowOff>
    </xdr:to>
    <xdr:cxnSp macro="">
      <xdr:nvCxnSpPr>
        <xdr:cNvPr id="3" name="Straight Arrow Connector 2">
          <a:extLst>
            <a:ext uri="{FF2B5EF4-FFF2-40B4-BE49-F238E27FC236}">
              <a16:creationId xmlns:a16="http://schemas.microsoft.com/office/drawing/2014/main" id="{5B1FC14F-9B2D-F24E-A5FF-96504B597A1B}"/>
            </a:ext>
          </a:extLst>
        </xdr:cNvPr>
        <xdr:cNvCxnSpPr/>
      </xdr:nvCxnSpPr>
      <xdr:spPr>
        <a:xfrm>
          <a:off x="6629400" y="1536700"/>
          <a:ext cx="3314700" cy="633730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21</xdr:row>
      <xdr:rowOff>63500</xdr:rowOff>
    </xdr:from>
    <xdr:to>
      <xdr:col>14</xdr:col>
      <xdr:colOff>139700</xdr:colOff>
      <xdr:row>38</xdr:row>
      <xdr:rowOff>12700</xdr:rowOff>
    </xdr:to>
    <xdr:cxnSp macro="">
      <xdr:nvCxnSpPr>
        <xdr:cNvPr id="4" name="Straight Connector 3">
          <a:extLst>
            <a:ext uri="{FF2B5EF4-FFF2-40B4-BE49-F238E27FC236}">
              <a16:creationId xmlns:a16="http://schemas.microsoft.com/office/drawing/2014/main" id="{4BEB9A33-5B16-C544-AE95-961C950B1001}"/>
            </a:ext>
          </a:extLst>
        </xdr:cNvPr>
        <xdr:cNvCxnSpPr/>
      </xdr:nvCxnSpPr>
      <xdr:spPr>
        <a:xfrm flipH="1">
          <a:off x="9944100" y="4406900"/>
          <a:ext cx="1752600" cy="34036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76200</xdr:colOff>
      <xdr:row>7</xdr:row>
      <xdr:rowOff>63500</xdr:rowOff>
    </xdr:from>
    <xdr:to>
      <xdr:col>14</xdr:col>
      <xdr:colOff>31299</xdr:colOff>
      <xdr:row>21</xdr:row>
      <xdr:rowOff>100378</xdr:rowOff>
    </xdr:to>
    <xdr:cxnSp macro="">
      <xdr:nvCxnSpPr>
        <xdr:cNvPr id="5" name="Straight Connector 4">
          <a:extLst>
            <a:ext uri="{FF2B5EF4-FFF2-40B4-BE49-F238E27FC236}">
              <a16:creationId xmlns:a16="http://schemas.microsoft.com/office/drawing/2014/main" id="{E9198F16-0C58-F447-A68D-22A04855CF39}"/>
            </a:ext>
          </a:extLst>
        </xdr:cNvPr>
        <xdr:cNvCxnSpPr>
          <a:endCxn id="21" idx="1"/>
        </xdr:cNvCxnSpPr>
      </xdr:nvCxnSpPr>
      <xdr:spPr>
        <a:xfrm>
          <a:off x="6680200" y="1562100"/>
          <a:ext cx="4908099" cy="2881678"/>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67991</xdr:colOff>
      <xdr:row>18</xdr:row>
      <xdr:rowOff>95250</xdr:rowOff>
    </xdr:from>
    <xdr:to>
      <xdr:col>12</xdr:col>
      <xdr:colOff>558800</xdr:colOff>
      <xdr:row>34</xdr:row>
      <xdr:rowOff>113606</xdr:rowOff>
    </xdr:to>
    <xdr:cxnSp macro="">
      <xdr:nvCxnSpPr>
        <xdr:cNvPr id="6" name="Straight Connector 5">
          <a:extLst>
            <a:ext uri="{FF2B5EF4-FFF2-40B4-BE49-F238E27FC236}">
              <a16:creationId xmlns:a16="http://schemas.microsoft.com/office/drawing/2014/main" id="{E8FCA3BA-D995-BD4C-A912-12EA43C06953}"/>
            </a:ext>
          </a:extLst>
        </xdr:cNvPr>
        <xdr:cNvCxnSpPr>
          <a:stCxn id="26" idx="6"/>
          <a:endCxn id="2" idx="69"/>
        </xdr:cNvCxnSpPr>
      </xdr:nvCxnSpPr>
      <xdr:spPr>
        <a:xfrm flipH="1">
          <a:off x="8322991" y="3829050"/>
          <a:ext cx="2141809" cy="3269556"/>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xdr:col>
      <xdr:colOff>622300</xdr:colOff>
      <xdr:row>9</xdr:row>
      <xdr:rowOff>158750</xdr:rowOff>
    </xdr:from>
    <xdr:ext cx="302775" cy="281808"/>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AC86D433-FEA6-2F46-8598-A51FE9A6190B}"/>
                </a:ext>
              </a:extLst>
            </xdr:cNvPr>
            <xdr:cNvSpPr txBox="1"/>
          </xdr:nvSpPr>
          <xdr:spPr>
            <a:xfrm>
              <a:off x="7226300" y="20637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 name="TextBox 6">
              <a:extLst>
                <a:ext uri="{FF2B5EF4-FFF2-40B4-BE49-F238E27FC236}">
                  <a16:creationId xmlns:a16="http://schemas.microsoft.com/office/drawing/2014/main" id="{AC86D433-FEA6-2F46-8598-A51FE9A6190B}"/>
                </a:ext>
              </a:extLst>
            </xdr:cNvPr>
            <xdr:cNvSpPr txBox="1"/>
          </xdr:nvSpPr>
          <xdr:spPr>
            <a:xfrm>
              <a:off x="7226300" y="20637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7</xdr:col>
      <xdr:colOff>680545</xdr:colOff>
      <xdr:row>10</xdr:row>
      <xdr:rowOff>67090</xdr:rowOff>
    </xdr:from>
    <xdr:to>
      <xdr:col>9</xdr:col>
      <xdr:colOff>528845</xdr:colOff>
      <xdr:row>12</xdr:row>
      <xdr:rowOff>9172</xdr:rowOff>
    </xdr:to>
    <xdr:sp macro="" textlink="">
      <xdr:nvSpPr>
        <xdr:cNvPr id="8" name="Arc 7">
          <a:extLst>
            <a:ext uri="{FF2B5EF4-FFF2-40B4-BE49-F238E27FC236}">
              <a16:creationId xmlns:a16="http://schemas.microsoft.com/office/drawing/2014/main" id="{CCFB1A02-00B6-C149-947B-3B58E3F4DE0F}"/>
            </a:ext>
          </a:extLst>
        </xdr:cNvPr>
        <xdr:cNvSpPr/>
      </xdr:nvSpPr>
      <xdr:spPr>
        <a:xfrm rot="4033424">
          <a:off x="7034454" y="1599881"/>
          <a:ext cx="348482" cy="1499300"/>
        </a:xfrm>
        <a:prstGeom prst="arc">
          <a:avLst>
            <a:gd name="adj1" fmla="val 16789468"/>
            <a:gd name="adj2" fmla="val 22023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11</xdr:col>
      <xdr:colOff>495300</xdr:colOff>
      <xdr:row>13</xdr:row>
      <xdr:rowOff>25400</xdr:rowOff>
    </xdr:from>
    <xdr:to>
      <xdr:col>12</xdr:col>
      <xdr:colOff>228600</xdr:colOff>
      <xdr:row>22</xdr:row>
      <xdr:rowOff>63500</xdr:rowOff>
    </xdr:to>
    <xdr:sp macro="" textlink="">
      <xdr:nvSpPr>
        <xdr:cNvPr id="9" name="Arc 8">
          <a:extLst>
            <a:ext uri="{FF2B5EF4-FFF2-40B4-BE49-F238E27FC236}">
              <a16:creationId xmlns:a16="http://schemas.microsoft.com/office/drawing/2014/main" id="{8608D18E-90AF-854A-941D-5627CDEAACB7}"/>
            </a:ext>
          </a:extLst>
        </xdr:cNvPr>
        <xdr:cNvSpPr/>
      </xdr:nvSpPr>
      <xdr:spPr>
        <a:xfrm rot="10494308">
          <a:off x="9575800" y="2743200"/>
          <a:ext cx="558800" cy="1866900"/>
        </a:xfrm>
        <a:prstGeom prst="arc">
          <a:avLst>
            <a:gd name="adj1" fmla="val 16123627"/>
            <a:gd name="adj2" fmla="val 360879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12</xdr:col>
      <xdr:colOff>495300</xdr:colOff>
      <xdr:row>19</xdr:row>
      <xdr:rowOff>101600</xdr:rowOff>
    </xdr:from>
    <xdr:to>
      <xdr:col>15</xdr:col>
      <xdr:colOff>812800</xdr:colOff>
      <xdr:row>24</xdr:row>
      <xdr:rowOff>127000</xdr:rowOff>
    </xdr:to>
    <xdr:cxnSp macro="">
      <xdr:nvCxnSpPr>
        <xdr:cNvPr id="11" name="Straight Connector 10">
          <a:extLst>
            <a:ext uri="{FF2B5EF4-FFF2-40B4-BE49-F238E27FC236}">
              <a16:creationId xmlns:a16="http://schemas.microsoft.com/office/drawing/2014/main" id="{0FE1D6F1-2913-4943-88ED-64CBCA66336E}"/>
            </a:ext>
          </a:extLst>
        </xdr:cNvPr>
        <xdr:cNvCxnSpPr/>
      </xdr:nvCxnSpPr>
      <xdr:spPr>
        <a:xfrm>
          <a:off x="10401300" y="4038600"/>
          <a:ext cx="2794000" cy="10414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647700</xdr:colOff>
      <xdr:row>30</xdr:row>
      <xdr:rowOff>101600</xdr:rowOff>
    </xdr:from>
    <xdr:ext cx="302775" cy="281808"/>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DE218620-CE31-2E4C-9315-C36F9671C5A2}"/>
                </a:ext>
              </a:extLst>
            </xdr:cNvPr>
            <xdr:cNvSpPr txBox="1"/>
          </xdr:nvSpPr>
          <xdr:spPr>
            <a:xfrm>
              <a:off x="8902700" y="62738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3" name="TextBox 12">
              <a:extLst>
                <a:ext uri="{FF2B5EF4-FFF2-40B4-BE49-F238E27FC236}">
                  <a16:creationId xmlns:a16="http://schemas.microsoft.com/office/drawing/2014/main" id="{DE218620-CE31-2E4C-9315-C36F9671C5A2}"/>
                </a:ext>
              </a:extLst>
            </xdr:cNvPr>
            <xdr:cNvSpPr txBox="1"/>
          </xdr:nvSpPr>
          <xdr:spPr>
            <a:xfrm>
              <a:off x="8902700" y="62738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9</xdr:col>
      <xdr:colOff>622300</xdr:colOff>
      <xdr:row>11</xdr:row>
      <xdr:rowOff>114300</xdr:rowOff>
    </xdr:from>
    <xdr:ext cx="302775" cy="281808"/>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69763A2F-2303-214A-844B-81CB50D54A4F}"/>
                </a:ext>
              </a:extLst>
            </xdr:cNvPr>
            <xdr:cNvSpPr txBox="1"/>
          </xdr:nvSpPr>
          <xdr:spPr>
            <a:xfrm>
              <a:off x="8051800" y="2349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5" name="TextBox 14">
              <a:extLst>
                <a:ext uri="{FF2B5EF4-FFF2-40B4-BE49-F238E27FC236}">
                  <a16:creationId xmlns:a16="http://schemas.microsoft.com/office/drawing/2014/main" id="{69763A2F-2303-214A-844B-81CB50D54A4F}"/>
                </a:ext>
              </a:extLst>
            </xdr:cNvPr>
            <xdr:cNvSpPr txBox="1"/>
          </xdr:nvSpPr>
          <xdr:spPr>
            <a:xfrm>
              <a:off x="8051800" y="2349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𝑳_𝟏</a:t>
              </a:r>
              <a:endParaRPr lang="en-US" sz="1800" b="1"/>
            </a:p>
          </xdr:txBody>
        </xdr:sp>
      </mc:Fallback>
    </mc:AlternateContent>
    <xdr:clientData/>
  </xdr:oneCellAnchor>
  <xdr:oneCellAnchor>
    <xdr:from>
      <xdr:col>9</xdr:col>
      <xdr:colOff>190500</xdr:colOff>
      <xdr:row>19</xdr:row>
      <xdr:rowOff>177800</xdr:rowOff>
    </xdr:from>
    <xdr:ext cx="302775" cy="281808"/>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ADBF489F-818E-7345-81BF-D7988D648F54}"/>
                </a:ext>
              </a:extLst>
            </xdr:cNvPr>
            <xdr:cNvSpPr txBox="1"/>
          </xdr:nvSpPr>
          <xdr:spPr>
            <a:xfrm>
              <a:off x="7620000" y="41148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6" name="TextBox 15">
              <a:extLst>
                <a:ext uri="{FF2B5EF4-FFF2-40B4-BE49-F238E27FC236}">
                  <a16:creationId xmlns:a16="http://schemas.microsoft.com/office/drawing/2014/main" id="{ADBF489F-818E-7345-81BF-D7988D648F54}"/>
                </a:ext>
              </a:extLst>
            </xdr:cNvPr>
            <xdr:cNvSpPr txBox="1"/>
          </xdr:nvSpPr>
          <xdr:spPr>
            <a:xfrm>
              <a:off x="7620000" y="41148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𝑳_𝟐</a:t>
              </a:r>
              <a:endParaRPr lang="en-US" sz="1800" b="1"/>
            </a:p>
          </xdr:txBody>
        </xdr:sp>
      </mc:Fallback>
    </mc:AlternateContent>
    <xdr:clientData/>
  </xdr:oneCellAnchor>
  <xdr:oneCellAnchor>
    <xdr:from>
      <xdr:col>11</xdr:col>
      <xdr:colOff>139700</xdr:colOff>
      <xdr:row>24</xdr:row>
      <xdr:rowOff>114300</xdr:rowOff>
    </xdr:from>
    <xdr:ext cx="302775" cy="281808"/>
    <mc:AlternateContent xmlns:mc="http://schemas.openxmlformats.org/markup-compatibility/2006" xmlns:a14="http://schemas.microsoft.com/office/drawing/2010/main">
      <mc:Choice Requires="a14">
        <xdr:sp macro="" textlink="">
          <xdr:nvSpPr>
            <xdr:cNvPr id="17" name="TextBox 16">
              <a:extLst>
                <a:ext uri="{FF2B5EF4-FFF2-40B4-BE49-F238E27FC236}">
                  <a16:creationId xmlns:a16="http://schemas.microsoft.com/office/drawing/2014/main" id="{DF7AC69A-7E5D-AF4C-82A2-35F91BAEA459}"/>
                </a:ext>
              </a:extLst>
            </xdr:cNvPr>
            <xdr:cNvSpPr txBox="1"/>
          </xdr:nvSpPr>
          <xdr:spPr>
            <a:xfrm>
              <a:off x="9220200" y="5067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7" name="TextBox 16">
              <a:extLst>
                <a:ext uri="{FF2B5EF4-FFF2-40B4-BE49-F238E27FC236}">
                  <a16:creationId xmlns:a16="http://schemas.microsoft.com/office/drawing/2014/main" id="{DF7AC69A-7E5D-AF4C-82A2-35F91BAEA459}"/>
                </a:ext>
              </a:extLst>
            </xdr:cNvPr>
            <xdr:cNvSpPr txBox="1"/>
          </xdr:nvSpPr>
          <xdr:spPr>
            <a:xfrm>
              <a:off x="9220200" y="5067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14</xdr:col>
      <xdr:colOff>12700</xdr:colOff>
      <xdr:row>21</xdr:row>
      <xdr:rowOff>76200</xdr:rowOff>
    </xdr:from>
    <xdr:to>
      <xdr:col>14</xdr:col>
      <xdr:colOff>139700</xdr:colOff>
      <xdr:row>22</xdr:row>
      <xdr:rowOff>38100</xdr:rowOff>
    </xdr:to>
    <xdr:sp macro="" textlink="">
      <xdr:nvSpPr>
        <xdr:cNvPr id="21" name="Oval 20">
          <a:extLst>
            <a:ext uri="{FF2B5EF4-FFF2-40B4-BE49-F238E27FC236}">
              <a16:creationId xmlns:a16="http://schemas.microsoft.com/office/drawing/2014/main" id="{E9948502-1688-A442-BFEF-83DE3D738F2C}"/>
            </a:ext>
          </a:extLst>
        </xdr:cNvPr>
        <xdr:cNvSpPr/>
      </xdr:nvSpPr>
      <xdr:spPr>
        <a:xfrm>
          <a:off x="11569700" y="44196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0</xdr:colOff>
      <xdr:row>34</xdr:row>
      <xdr:rowOff>88900</xdr:rowOff>
    </xdr:from>
    <xdr:to>
      <xdr:col>10</xdr:col>
      <xdr:colOff>127000</xdr:colOff>
      <xdr:row>35</xdr:row>
      <xdr:rowOff>50800</xdr:rowOff>
    </xdr:to>
    <xdr:sp macro="" textlink="">
      <xdr:nvSpPr>
        <xdr:cNvPr id="22" name="Oval 21">
          <a:extLst>
            <a:ext uri="{FF2B5EF4-FFF2-40B4-BE49-F238E27FC236}">
              <a16:creationId xmlns:a16="http://schemas.microsoft.com/office/drawing/2014/main" id="{8FECACD8-A297-9540-9B95-848318FEB195}"/>
            </a:ext>
          </a:extLst>
        </xdr:cNvPr>
        <xdr:cNvSpPr/>
      </xdr:nvSpPr>
      <xdr:spPr>
        <a:xfrm>
          <a:off x="8255000" y="70739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673100</xdr:colOff>
      <xdr:row>29</xdr:row>
      <xdr:rowOff>38100</xdr:rowOff>
    </xdr:from>
    <xdr:to>
      <xdr:col>10</xdr:col>
      <xdr:colOff>800100</xdr:colOff>
      <xdr:row>30</xdr:row>
      <xdr:rowOff>0</xdr:rowOff>
    </xdr:to>
    <xdr:sp macro="" textlink="">
      <xdr:nvSpPr>
        <xdr:cNvPr id="24" name="Oval 23">
          <a:extLst>
            <a:ext uri="{FF2B5EF4-FFF2-40B4-BE49-F238E27FC236}">
              <a16:creationId xmlns:a16="http://schemas.microsoft.com/office/drawing/2014/main" id="{4FBB685B-A08B-BD4A-8851-D24046F9C737}"/>
            </a:ext>
          </a:extLst>
        </xdr:cNvPr>
        <xdr:cNvSpPr/>
      </xdr:nvSpPr>
      <xdr:spPr>
        <a:xfrm>
          <a:off x="8928100" y="60071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7</xdr:col>
      <xdr:colOff>800100</xdr:colOff>
      <xdr:row>6</xdr:row>
      <xdr:rowOff>177800</xdr:rowOff>
    </xdr:from>
    <xdr:to>
      <xdr:col>8</xdr:col>
      <xdr:colOff>101600</xdr:colOff>
      <xdr:row>7</xdr:row>
      <xdr:rowOff>139700</xdr:rowOff>
    </xdr:to>
    <xdr:sp macro="" textlink="">
      <xdr:nvSpPr>
        <xdr:cNvPr id="25" name="Oval 24">
          <a:extLst>
            <a:ext uri="{FF2B5EF4-FFF2-40B4-BE49-F238E27FC236}">
              <a16:creationId xmlns:a16="http://schemas.microsoft.com/office/drawing/2014/main" id="{94EA27CB-CC91-9A4B-A011-18B2FE8EA8C1}"/>
            </a:ext>
          </a:extLst>
        </xdr:cNvPr>
        <xdr:cNvSpPr/>
      </xdr:nvSpPr>
      <xdr:spPr>
        <a:xfrm>
          <a:off x="6578600" y="1397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431800</xdr:colOff>
      <xdr:row>18</xdr:row>
      <xdr:rowOff>12700</xdr:rowOff>
    </xdr:from>
    <xdr:to>
      <xdr:col>12</xdr:col>
      <xdr:colOff>558800</xdr:colOff>
      <xdr:row>18</xdr:row>
      <xdr:rowOff>177800</xdr:rowOff>
    </xdr:to>
    <xdr:sp macro="" textlink="">
      <xdr:nvSpPr>
        <xdr:cNvPr id="26" name="Oval 25">
          <a:extLst>
            <a:ext uri="{FF2B5EF4-FFF2-40B4-BE49-F238E27FC236}">
              <a16:creationId xmlns:a16="http://schemas.microsoft.com/office/drawing/2014/main" id="{7E8C9EBC-5F0B-9B42-90E6-A0657944A33B}"/>
            </a:ext>
          </a:extLst>
        </xdr:cNvPr>
        <xdr:cNvSpPr/>
      </xdr:nvSpPr>
      <xdr:spPr>
        <a:xfrm>
          <a:off x="10337800" y="37465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640364</xdr:colOff>
      <xdr:row>5</xdr:row>
      <xdr:rowOff>45577</xdr:rowOff>
    </xdr:from>
    <xdr:to>
      <xdr:col>9</xdr:col>
      <xdr:colOff>242869</xdr:colOff>
      <xdr:row>15</xdr:row>
      <xdr:rowOff>120847</xdr:rowOff>
    </xdr:to>
    <xdr:sp macro="" textlink="">
      <xdr:nvSpPr>
        <xdr:cNvPr id="30" name="Arc 29">
          <a:extLst>
            <a:ext uri="{FF2B5EF4-FFF2-40B4-BE49-F238E27FC236}">
              <a16:creationId xmlns:a16="http://schemas.microsoft.com/office/drawing/2014/main" id="{C9BFE206-7097-A742-A660-755FC2289FFF}"/>
            </a:ext>
          </a:extLst>
        </xdr:cNvPr>
        <xdr:cNvSpPr/>
      </xdr:nvSpPr>
      <xdr:spPr>
        <a:xfrm rot="2041735">
          <a:off x="7244364" y="1137777"/>
          <a:ext cx="428005" cy="2107270"/>
        </a:xfrm>
        <a:prstGeom prst="arc">
          <a:avLst>
            <a:gd name="adj1" fmla="val 16731035"/>
            <a:gd name="adj2" fmla="val 1937331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10</xdr:col>
      <xdr:colOff>774701</xdr:colOff>
      <xdr:row>28</xdr:row>
      <xdr:rowOff>165100</xdr:rowOff>
    </xdr:from>
    <xdr:ext cx="965200" cy="279400"/>
    <mc:AlternateContent xmlns:mc="http://schemas.openxmlformats.org/markup-compatibility/2006" xmlns:a14="http://schemas.microsoft.com/office/drawing/2010/main">
      <mc:Choice Requires="a14">
        <xdr:sp macro="" textlink="">
          <xdr:nvSpPr>
            <xdr:cNvPr id="31" name="TextBox 30">
              <a:extLst>
                <a:ext uri="{FF2B5EF4-FFF2-40B4-BE49-F238E27FC236}">
                  <a16:creationId xmlns:a16="http://schemas.microsoft.com/office/drawing/2014/main" id="{4737111C-CB51-F849-9FF4-08984C4105CF}"/>
                </a:ext>
              </a:extLst>
            </xdr:cNvPr>
            <xdr:cNvSpPr txBox="1"/>
          </xdr:nvSpPr>
          <xdr:spPr>
            <a:xfrm>
              <a:off x="9029701" y="5930900"/>
              <a:ext cx="965200" cy="279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ea typeface="Cambria Math" panose="02040503050406030204" pitchFamily="18" charset="0"/>
                      </a:rPr>
                      <m:t>𝟏𝟖𝟎</m:t>
                    </m:r>
                    <m:r>
                      <a:rPr lang="en-US" sz="1800" b="1" i="1">
                        <a:latin typeface="Cambria Math" panose="02040503050406030204" pitchFamily="18" charset="0"/>
                        <a:ea typeface="Cambria Math" panose="02040503050406030204" pitchFamily="18" charset="0"/>
                      </a:rPr>
                      <m:t>−</m:t>
                    </m:r>
                    <m:sSub>
                      <m:sSubPr>
                        <m:ctrlPr>
                          <a:rPr lang="en-US" sz="1800" b="1" i="1">
                            <a:latin typeface="Cambria Math" panose="02040503050406030204" pitchFamily="18" charset="0"/>
                            <a:ea typeface="Cambria Math" panose="02040503050406030204" pitchFamily="18" charset="0"/>
                          </a:rPr>
                        </m:ctrlPr>
                      </m:sSubPr>
                      <m:e>
                        <m:r>
                          <a:rPr lang="en-US" sz="1800" b="1" i="1">
                            <a:latin typeface="Cambria Math" panose="02040503050406030204" pitchFamily="18" charset="0"/>
                            <a:ea typeface="Cambria Math" panose="02040503050406030204" pitchFamily="18" charset="0"/>
                          </a:rPr>
                          <m:t>ß</m:t>
                        </m:r>
                      </m:e>
                      <m:sub>
                        <m:r>
                          <a:rPr lang="en-US" sz="1800" b="1" i="1">
                            <a:latin typeface="Cambria Math" panose="02040503050406030204" pitchFamily="18" charset="0"/>
                            <a:ea typeface="Cambria Math" panose="02040503050406030204" pitchFamily="18" charset="0"/>
                          </a:rPr>
                          <m:t>𝟏</m:t>
                        </m:r>
                      </m:sub>
                    </m:sSub>
                  </m:oMath>
                </m:oMathPara>
              </a14:m>
              <a:endParaRPr lang="en-US" sz="1800" b="1"/>
            </a:p>
          </xdr:txBody>
        </xdr:sp>
      </mc:Choice>
      <mc:Fallback xmlns="">
        <xdr:sp macro="" textlink="">
          <xdr:nvSpPr>
            <xdr:cNvPr id="31" name="TextBox 30">
              <a:extLst>
                <a:ext uri="{FF2B5EF4-FFF2-40B4-BE49-F238E27FC236}">
                  <a16:creationId xmlns:a16="http://schemas.microsoft.com/office/drawing/2014/main" id="{4737111C-CB51-F849-9FF4-08984C4105CF}"/>
                </a:ext>
              </a:extLst>
            </xdr:cNvPr>
            <xdr:cNvSpPr txBox="1"/>
          </xdr:nvSpPr>
          <xdr:spPr>
            <a:xfrm>
              <a:off x="9029701" y="5930900"/>
              <a:ext cx="965200" cy="279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ea typeface="Cambria Math" panose="02040503050406030204" pitchFamily="18" charset="0"/>
                </a:rPr>
                <a:t>𝟏𝟖𝟎−ß_𝟏</a:t>
              </a:r>
              <a:endParaRPr lang="en-US" sz="1800" b="1"/>
            </a:p>
          </xdr:txBody>
        </xdr:sp>
      </mc:Fallback>
    </mc:AlternateContent>
    <xdr:clientData/>
  </xdr:oneCellAnchor>
  <xdr:oneCellAnchor>
    <xdr:from>
      <xdr:col>0</xdr:col>
      <xdr:colOff>266700</xdr:colOff>
      <xdr:row>3</xdr:row>
      <xdr:rowOff>44450</xdr:rowOff>
    </xdr:from>
    <xdr:ext cx="3578447" cy="626325"/>
    <mc:AlternateContent xmlns:mc="http://schemas.openxmlformats.org/markup-compatibility/2006" xmlns:a14="http://schemas.microsoft.com/office/drawing/2010/main">
      <mc:Choice Requires="a14">
        <xdr:sp macro="" textlink="">
          <xdr:nvSpPr>
            <xdr:cNvPr id="32" name="TextBox 31">
              <a:extLst>
                <a:ext uri="{FF2B5EF4-FFF2-40B4-BE49-F238E27FC236}">
                  <a16:creationId xmlns:a16="http://schemas.microsoft.com/office/drawing/2014/main" id="{8C041DDC-86F6-134E-82F3-402BB6439D02}"/>
                </a:ext>
              </a:extLst>
            </xdr:cNvPr>
            <xdr:cNvSpPr txBox="1"/>
          </xdr:nvSpPr>
          <xdr:spPr>
            <a:xfrm>
              <a:off x="266700" y="6540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32" name="TextBox 31">
              <a:extLst>
                <a:ext uri="{FF2B5EF4-FFF2-40B4-BE49-F238E27FC236}">
                  <a16:creationId xmlns:a16="http://schemas.microsoft.com/office/drawing/2014/main" id="{8C041DDC-86F6-134E-82F3-402BB6439D02}"/>
                </a:ext>
              </a:extLst>
            </xdr:cNvPr>
            <xdr:cNvSpPr txBox="1"/>
          </xdr:nvSpPr>
          <xdr:spPr>
            <a:xfrm>
              <a:off x="266700" y="6540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393700</xdr:colOff>
      <xdr:row>0</xdr:row>
      <xdr:rowOff>171450</xdr:rowOff>
    </xdr:from>
    <xdr:ext cx="1765300" cy="281808"/>
    <mc:AlternateContent xmlns:mc="http://schemas.openxmlformats.org/markup-compatibility/2006" xmlns:a14="http://schemas.microsoft.com/office/drawing/2010/main">
      <mc:Choice Requires="a14">
        <xdr:sp macro="" textlink="">
          <xdr:nvSpPr>
            <xdr:cNvPr id="33" name="TextBox 32">
              <a:extLst>
                <a:ext uri="{FF2B5EF4-FFF2-40B4-BE49-F238E27FC236}">
                  <a16:creationId xmlns:a16="http://schemas.microsoft.com/office/drawing/2014/main" id="{8FA8E4F8-A934-B644-8E34-5DEB6F0B9C4B}"/>
                </a:ext>
              </a:extLst>
            </xdr:cNvPr>
            <xdr:cNvSpPr txBox="1"/>
          </xdr:nvSpPr>
          <xdr:spPr>
            <a:xfrm>
              <a:off x="393700" y="171450"/>
              <a:ext cx="176530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oMath>
                </m:oMathPara>
              </a14:m>
              <a:endParaRPr lang="en-US" sz="1800"/>
            </a:p>
          </xdr:txBody>
        </xdr:sp>
      </mc:Choice>
      <mc:Fallback xmlns="">
        <xdr:sp macro="" textlink="">
          <xdr:nvSpPr>
            <xdr:cNvPr id="33" name="TextBox 32">
              <a:extLst>
                <a:ext uri="{FF2B5EF4-FFF2-40B4-BE49-F238E27FC236}">
                  <a16:creationId xmlns:a16="http://schemas.microsoft.com/office/drawing/2014/main" id="{8FA8E4F8-A934-B644-8E34-5DEB6F0B9C4B}"/>
                </a:ext>
              </a:extLst>
            </xdr:cNvPr>
            <xdr:cNvSpPr txBox="1"/>
          </xdr:nvSpPr>
          <xdr:spPr>
            <a:xfrm>
              <a:off x="393700" y="171450"/>
              <a:ext cx="176530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0" i="0">
                  <a:latin typeface="Cambria Math" panose="02040503050406030204" pitchFamily="18" charset="0"/>
                  <a:ea typeface="Cambria Math" panose="02040503050406030204" pitchFamily="18" charset="0"/>
                </a:rPr>
                <a:t>𝜕_1=𝜕_2−𝜕_3</a:t>
              </a:r>
              <a:endParaRPr lang="en-US" sz="1800"/>
            </a:p>
          </xdr:txBody>
        </xdr:sp>
      </mc:Fallback>
    </mc:AlternateContent>
    <xdr:clientData/>
  </xdr:oneCellAnchor>
  <xdr:oneCellAnchor>
    <xdr:from>
      <xdr:col>0</xdr:col>
      <xdr:colOff>393700</xdr:colOff>
      <xdr:row>7</xdr:row>
      <xdr:rowOff>50800</xdr:rowOff>
    </xdr:from>
    <xdr:ext cx="2351028" cy="563872"/>
    <mc:AlternateContent xmlns:mc="http://schemas.openxmlformats.org/markup-compatibility/2006" xmlns:a14="http://schemas.microsoft.com/office/drawing/2010/main">
      <mc:Choice Requires="a14">
        <xdr:sp macro="" textlink="">
          <xdr:nvSpPr>
            <xdr:cNvPr id="34" name="TextBox 33">
              <a:extLst>
                <a:ext uri="{FF2B5EF4-FFF2-40B4-BE49-F238E27FC236}">
                  <a16:creationId xmlns:a16="http://schemas.microsoft.com/office/drawing/2014/main" id="{47436F1E-5AD5-E345-A0F8-522C6305D707}"/>
                </a:ext>
              </a:extLst>
            </xdr:cNvPr>
            <xdr:cNvSpPr txBox="1"/>
          </xdr:nvSpPr>
          <xdr:spPr>
            <a:xfrm>
              <a:off x="393700" y="14732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34" name="TextBox 33">
              <a:extLst>
                <a:ext uri="{FF2B5EF4-FFF2-40B4-BE49-F238E27FC236}">
                  <a16:creationId xmlns:a16="http://schemas.microsoft.com/office/drawing/2014/main" id="{47436F1E-5AD5-E345-A0F8-522C6305D707}"/>
                </a:ext>
              </a:extLst>
            </xdr:cNvPr>
            <xdr:cNvSpPr txBox="1"/>
          </xdr:nvSpPr>
          <xdr:spPr>
            <a:xfrm>
              <a:off x="393700" y="14732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457200</xdr:colOff>
      <xdr:row>18</xdr:row>
      <xdr:rowOff>120650</xdr:rowOff>
    </xdr:from>
    <xdr:ext cx="1855893" cy="535724"/>
    <mc:AlternateContent xmlns:mc="http://schemas.openxmlformats.org/markup-compatibility/2006" xmlns:a14="http://schemas.microsoft.com/office/drawing/2010/main">
      <mc:Choice Requires="a14">
        <xdr:sp macro="" textlink="">
          <xdr:nvSpPr>
            <xdr:cNvPr id="35" name="TextBox 34">
              <a:extLst>
                <a:ext uri="{FF2B5EF4-FFF2-40B4-BE49-F238E27FC236}">
                  <a16:creationId xmlns:a16="http://schemas.microsoft.com/office/drawing/2014/main" id="{988FC1EE-DF93-4D42-B695-FAB2C361B1EF}"/>
                </a:ext>
              </a:extLst>
            </xdr:cNvPr>
            <xdr:cNvSpPr txBox="1"/>
          </xdr:nvSpPr>
          <xdr:spPr>
            <a:xfrm>
              <a:off x="457200" y="37782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35" name="TextBox 34">
              <a:extLst>
                <a:ext uri="{FF2B5EF4-FFF2-40B4-BE49-F238E27FC236}">
                  <a16:creationId xmlns:a16="http://schemas.microsoft.com/office/drawing/2014/main" id="{988FC1EE-DF93-4D42-B695-FAB2C361B1EF}"/>
                </a:ext>
              </a:extLst>
            </xdr:cNvPr>
            <xdr:cNvSpPr txBox="1"/>
          </xdr:nvSpPr>
          <xdr:spPr>
            <a:xfrm>
              <a:off x="457200" y="37782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0</xdr:col>
      <xdr:colOff>342900</xdr:colOff>
      <xdr:row>12</xdr:row>
      <xdr:rowOff>146050</xdr:rowOff>
    </xdr:from>
    <xdr:ext cx="1934889" cy="519694"/>
    <mc:AlternateContent xmlns:mc="http://schemas.openxmlformats.org/markup-compatibility/2006" xmlns:a14="http://schemas.microsoft.com/office/drawing/2010/main">
      <mc:Choice Requires="a14">
        <xdr:sp macro="" textlink="">
          <xdr:nvSpPr>
            <xdr:cNvPr id="36" name="TextBox 35">
              <a:extLst>
                <a:ext uri="{FF2B5EF4-FFF2-40B4-BE49-F238E27FC236}">
                  <a16:creationId xmlns:a16="http://schemas.microsoft.com/office/drawing/2014/main" id="{2AB37CA0-D083-A748-AC62-B875C4A73F1A}"/>
                </a:ext>
              </a:extLst>
            </xdr:cNvPr>
            <xdr:cNvSpPr txBox="1"/>
          </xdr:nvSpPr>
          <xdr:spPr>
            <a:xfrm>
              <a:off x="342900" y="2584450"/>
              <a:ext cx="1934889"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r>
                              <a:rPr lang="en-US" sz="1800" b="0" i="1">
                                <a:latin typeface="Cambria Math" panose="02040503050406030204" pitchFamily="18" charset="0"/>
                              </a:rPr>
                              <m:t>180−</m:t>
                            </m:r>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36" name="TextBox 35">
              <a:extLst>
                <a:ext uri="{FF2B5EF4-FFF2-40B4-BE49-F238E27FC236}">
                  <a16:creationId xmlns:a16="http://schemas.microsoft.com/office/drawing/2014/main" id="{2AB37CA0-D083-A748-AC62-B875C4A73F1A}"/>
                </a:ext>
              </a:extLst>
            </xdr:cNvPr>
            <xdr:cNvSpPr txBox="1"/>
          </xdr:nvSpPr>
          <xdr:spPr>
            <a:xfrm>
              <a:off x="342900" y="2584450"/>
              <a:ext cx="1934889"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𝑙_1=𝑟_1/𝑠𝑖𝑛(180−ß_1 ) </a:t>
              </a:r>
              <a:endParaRPr lang="en-US" sz="1800"/>
            </a:p>
          </xdr:txBody>
        </xdr:sp>
      </mc:Fallback>
    </mc:AlternateContent>
    <xdr:clientData/>
  </xdr:oneCellAnchor>
  <xdr:oneCellAnchor>
    <xdr:from>
      <xdr:col>0</xdr:col>
      <xdr:colOff>279400</xdr:colOff>
      <xdr:row>22</xdr:row>
      <xdr:rowOff>88900</xdr:rowOff>
    </xdr:from>
    <xdr:ext cx="3101105" cy="782522"/>
    <mc:AlternateContent xmlns:mc="http://schemas.openxmlformats.org/markup-compatibility/2006" xmlns:a14="http://schemas.microsoft.com/office/drawing/2010/main">
      <mc:Choice Requires="a14">
        <xdr:sp macro="" textlink="">
          <xdr:nvSpPr>
            <xdr:cNvPr id="37" name="TextBox 36">
              <a:extLst>
                <a:ext uri="{FF2B5EF4-FFF2-40B4-BE49-F238E27FC236}">
                  <a16:creationId xmlns:a16="http://schemas.microsoft.com/office/drawing/2014/main" id="{10470C0F-E09D-CA41-8D24-B5D3AC6400CE}"/>
                </a:ext>
              </a:extLst>
            </xdr:cNvPr>
            <xdr:cNvSpPr txBox="1"/>
          </xdr:nvSpPr>
          <xdr:spPr>
            <a:xfrm>
              <a:off x="279400" y="4559300"/>
              <a:ext cx="3101105"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37" name="TextBox 36">
              <a:extLst>
                <a:ext uri="{FF2B5EF4-FFF2-40B4-BE49-F238E27FC236}">
                  <a16:creationId xmlns:a16="http://schemas.microsoft.com/office/drawing/2014/main" id="{10470C0F-E09D-CA41-8D24-B5D3AC6400CE}"/>
                </a:ext>
              </a:extLst>
            </xdr:cNvPr>
            <xdr:cNvSpPr txBox="1"/>
          </xdr:nvSpPr>
          <xdr:spPr>
            <a:xfrm>
              <a:off x="279400" y="4559300"/>
              <a:ext cx="3101105"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(𝐿_1+𝑟_1/𝑠𝑖𝑛(〖180−ß〗_1 ) ))/𝐹</a:t>
              </a:r>
              <a:endParaRPr lang="en-US" sz="1800"/>
            </a:p>
          </xdr:txBody>
        </xdr:sp>
      </mc:Fallback>
    </mc:AlternateContent>
    <xdr:clientData/>
  </xdr:oneCellAnchor>
  <xdr:oneCellAnchor>
    <xdr:from>
      <xdr:col>0</xdr:col>
      <xdr:colOff>330200</xdr:colOff>
      <xdr:row>27</xdr:row>
      <xdr:rowOff>158750</xdr:rowOff>
    </xdr:from>
    <xdr:ext cx="1132041" cy="281808"/>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11F9F9FF-4DB2-0A44-B6FE-786DED8B0F4E}"/>
                </a:ext>
              </a:extLst>
            </xdr:cNvPr>
            <xdr:cNvSpPr txBox="1"/>
          </xdr:nvSpPr>
          <xdr:spPr>
            <a:xfrm>
              <a:off x="330200" y="564515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38" name="TextBox 37">
              <a:extLst>
                <a:ext uri="{FF2B5EF4-FFF2-40B4-BE49-F238E27FC236}">
                  <a16:creationId xmlns:a16="http://schemas.microsoft.com/office/drawing/2014/main" id="{11F9F9FF-4DB2-0A44-B6FE-786DED8B0F4E}"/>
                </a:ext>
              </a:extLst>
            </xdr:cNvPr>
            <xdr:cNvSpPr txBox="1"/>
          </xdr:nvSpPr>
          <xdr:spPr>
            <a:xfrm>
              <a:off x="330200" y="564515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0</xdr:col>
      <xdr:colOff>266700</xdr:colOff>
      <xdr:row>30</xdr:row>
      <xdr:rowOff>12700</xdr:rowOff>
    </xdr:from>
    <xdr:ext cx="3101105" cy="782522"/>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EB31C9FE-3793-3546-B535-CCD5E6A89218}"/>
                </a:ext>
              </a:extLst>
            </xdr:cNvPr>
            <xdr:cNvSpPr txBox="1"/>
          </xdr:nvSpPr>
          <xdr:spPr>
            <a:xfrm>
              <a:off x="266700" y="6108700"/>
              <a:ext cx="3101105"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39" name="TextBox 38">
              <a:extLst>
                <a:ext uri="{FF2B5EF4-FFF2-40B4-BE49-F238E27FC236}">
                  <a16:creationId xmlns:a16="http://schemas.microsoft.com/office/drawing/2014/main" id="{EB31C9FE-3793-3546-B535-CCD5E6A89218}"/>
                </a:ext>
              </a:extLst>
            </xdr:cNvPr>
            <xdr:cNvSpPr txBox="1"/>
          </xdr:nvSpPr>
          <xdr:spPr>
            <a:xfrm>
              <a:off x="266700" y="6108700"/>
              <a:ext cx="3101105"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(𝐿_1+(0.5𝑊_1)/𝑠𝑖𝑛(〖180−ß〗_1 ) ))/𝐹</a:t>
              </a:r>
              <a:endParaRPr lang="en-US" sz="1800"/>
            </a:p>
          </xdr:txBody>
        </xdr:sp>
      </mc:Fallback>
    </mc:AlternateContent>
    <xdr:clientData/>
  </xdr:oneCellAnchor>
  <xdr:oneCellAnchor>
    <xdr:from>
      <xdr:col>18</xdr:col>
      <xdr:colOff>711200</xdr:colOff>
      <xdr:row>2</xdr:row>
      <xdr:rowOff>177800</xdr:rowOff>
    </xdr:from>
    <xdr:ext cx="4307077" cy="1294137"/>
    <mc:AlternateContent xmlns:mc="http://schemas.openxmlformats.org/markup-compatibility/2006" xmlns:a14="http://schemas.microsoft.com/office/drawing/2010/main">
      <mc:Choice Requires="a14">
        <xdr:sp macro="" textlink="">
          <xdr:nvSpPr>
            <xdr:cNvPr id="46" name="TextBox 45">
              <a:extLst>
                <a:ext uri="{FF2B5EF4-FFF2-40B4-BE49-F238E27FC236}">
                  <a16:creationId xmlns:a16="http://schemas.microsoft.com/office/drawing/2014/main" id="{DEA53DB7-45DD-E745-8707-6CA62AAA858D}"/>
                </a:ext>
              </a:extLst>
            </xdr:cNvPr>
            <xdr:cNvSpPr txBox="1"/>
          </xdr:nvSpPr>
          <xdr:spPr>
            <a:xfrm>
              <a:off x="15570200" y="660400"/>
              <a:ext cx="4307077" cy="1294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 =</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180−ß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46" name="TextBox 45">
              <a:extLst>
                <a:ext uri="{FF2B5EF4-FFF2-40B4-BE49-F238E27FC236}">
                  <a16:creationId xmlns:a16="http://schemas.microsoft.com/office/drawing/2014/main" id="{DEA53DB7-45DD-E745-8707-6CA62AAA858D}"/>
                </a:ext>
              </a:extLst>
            </xdr:cNvPr>
            <xdr:cNvSpPr txBox="1"/>
          </xdr:nvSpPr>
          <xdr:spPr>
            <a:xfrm>
              <a:off x="15570200" y="660400"/>
              <a:ext cx="4307077" cy="1294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𝑊_1  =(𝑀_1 𝐿_1)/((𝐹−(0.5𝑀_1)/𝑠𝑖𝑛(〖180−ß〗_1 )   ))</a:t>
              </a:r>
              <a:endParaRPr lang="en-US" sz="2800"/>
            </a:p>
          </xdr:txBody>
        </xdr:sp>
      </mc:Fallback>
    </mc:AlternateContent>
    <xdr:clientData/>
  </xdr:oneCellAnchor>
  <xdr:twoCellAnchor>
    <xdr:from>
      <xdr:col>8</xdr:col>
      <xdr:colOff>25400</xdr:colOff>
      <xdr:row>7</xdr:row>
      <xdr:rowOff>31750</xdr:rowOff>
    </xdr:from>
    <xdr:to>
      <xdr:col>14</xdr:col>
      <xdr:colOff>190500</xdr:colOff>
      <xdr:row>7</xdr:row>
      <xdr:rowOff>63500</xdr:rowOff>
    </xdr:to>
    <xdr:cxnSp macro="">
      <xdr:nvCxnSpPr>
        <xdr:cNvPr id="48" name="Straight Arrow Connector 47">
          <a:extLst>
            <a:ext uri="{FF2B5EF4-FFF2-40B4-BE49-F238E27FC236}">
              <a16:creationId xmlns:a16="http://schemas.microsoft.com/office/drawing/2014/main" id="{9F53E8FF-D0B2-2F48-B1A1-A9A43F23D771}"/>
            </a:ext>
          </a:extLst>
        </xdr:cNvPr>
        <xdr:cNvCxnSpPr/>
      </xdr:nvCxnSpPr>
      <xdr:spPr>
        <a:xfrm>
          <a:off x="6629400" y="1454150"/>
          <a:ext cx="5118100" cy="3175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xdr:col>
      <xdr:colOff>774700</xdr:colOff>
      <xdr:row>8</xdr:row>
      <xdr:rowOff>19050</xdr:rowOff>
    </xdr:from>
    <xdr:ext cx="269176" cy="250453"/>
    <mc:AlternateContent xmlns:mc="http://schemas.openxmlformats.org/markup-compatibility/2006" xmlns:a14="http://schemas.microsoft.com/office/drawing/2010/main">
      <mc:Choice Requires="a14">
        <xdr:sp macro="" textlink="">
          <xdr:nvSpPr>
            <xdr:cNvPr id="49" name="TextBox 48">
              <a:extLst>
                <a:ext uri="{FF2B5EF4-FFF2-40B4-BE49-F238E27FC236}">
                  <a16:creationId xmlns:a16="http://schemas.microsoft.com/office/drawing/2014/main" id="{C200CE95-2E0D-804C-B012-0EB8499DB9E9}"/>
                </a:ext>
              </a:extLst>
            </xdr:cNvPr>
            <xdr:cNvSpPr txBox="1"/>
          </xdr:nvSpPr>
          <xdr:spPr>
            <a:xfrm>
              <a:off x="7378700" y="16446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m:t>
                        </m:r>
                      </m:e>
                      <m:sub>
                        <m:r>
                          <a:rPr lang="en-US" sz="1600" b="1" i="1">
                            <a:latin typeface="Cambria Math" panose="02040503050406030204" pitchFamily="18" charset="0"/>
                          </a:rPr>
                          <m:t>𝟐</m:t>
                        </m:r>
                      </m:sub>
                    </m:sSub>
                  </m:oMath>
                </m:oMathPara>
              </a14:m>
              <a:endParaRPr lang="en-US" sz="1600" b="1"/>
            </a:p>
          </xdr:txBody>
        </xdr:sp>
      </mc:Choice>
      <mc:Fallback xmlns="">
        <xdr:sp macro="" textlink="">
          <xdr:nvSpPr>
            <xdr:cNvPr id="49" name="TextBox 48">
              <a:extLst>
                <a:ext uri="{FF2B5EF4-FFF2-40B4-BE49-F238E27FC236}">
                  <a16:creationId xmlns:a16="http://schemas.microsoft.com/office/drawing/2014/main" id="{C200CE95-2E0D-804C-B012-0EB8499DB9E9}"/>
                </a:ext>
              </a:extLst>
            </xdr:cNvPr>
            <xdr:cNvSpPr txBox="1"/>
          </xdr:nvSpPr>
          <xdr:spPr>
            <a:xfrm>
              <a:off x="7378700" y="16446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latin typeface="Cambria Math" panose="02040503050406030204" pitchFamily="18" charset="0"/>
                </a:rPr>
                <a:t>𝝏_𝟐</a:t>
              </a:r>
              <a:endParaRPr lang="en-US" sz="1600" b="1"/>
            </a:p>
          </xdr:txBody>
        </xdr:sp>
      </mc:Fallback>
    </mc:AlternateContent>
    <xdr:clientData/>
  </xdr:oneCellAnchor>
  <xdr:twoCellAnchor>
    <xdr:from>
      <xdr:col>5</xdr:col>
      <xdr:colOff>553150</xdr:colOff>
      <xdr:row>9</xdr:row>
      <xdr:rowOff>53347</xdr:rowOff>
    </xdr:from>
    <xdr:to>
      <xdr:col>10</xdr:col>
      <xdr:colOff>394237</xdr:colOff>
      <xdr:row>15</xdr:row>
      <xdr:rowOff>174163</xdr:rowOff>
    </xdr:to>
    <xdr:sp macro="" textlink="">
      <xdr:nvSpPr>
        <xdr:cNvPr id="50" name="Arc 49">
          <a:extLst>
            <a:ext uri="{FF2B5EF4-FFF2-40B4-BE49-F238E27FC236}">
              <a16:creationId xmlns:a16="http://schemas.microsoft.com/office/drawing/2014/main" id="{804D3E2C-39D6-DE41-82F5-2B74E9B0EC5D}"/>
            </a:ext>
          </a:extLst>
        </xdr:cNvPr>
        <xdr:cNvSpPr/>
      </xdr:nvSpPr>
      <xdr:spPr>
        <a:xfrm rot="3624122">
          <a:off x="5994936" y="644061"/>
          <a:ext cx="1340016" cy="3968587"/>
        </a:xfrm>
        <a:prstGeom prst="arc">
          <a:avLst>
            <a:gd name="adj1" fmla="val 16018486"/>
            <a:gd name="adj2" fmla="val 1967768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9</xdr:col>
      <xdr:colOff>254000</xdr:colOff>
      <xdr:row>13</xdr:row>
      <xdr:rowOff>88900</xdr:rowOff>
    </xdr:from>
    <xdr:ext cx="269176" cy="250453"/>
    <mc:AlternateContent xmlns:mc="http://schemas.openxmlformats.org/markup-compatibility/2006" xmlns:a14="http://schemas.microsoft.com/office/drawing/2010/main">
      <mc:Choice Requires="a14">
        <xdr:sp macro="" textlink="">
          <xdr:nvSpPr>
            <xdr:cNvPr id="73" name="TextBox 72">
              <a:extLst>
                <a:ext uri="{FF2B5EF4-FFF2-40B4-BE49-F238E27FC236}">
                  <a16:creationId xmlns:a16="http://schemas.microsoft.com/office/drawing/2014/main" id="{C8945C4F-411E-CA44-A57B-726E625F2770}"/>
                </a:ext>
              </a:extLst>
            </xdr:cNvPr>
            <xdr:cNvSpPr txBox="1"/>
          </xdr:nvSpPr>
          <xdr:spPr>
            <a:xfrm>
              <a:off x="7683500" y="273050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m:t>
                        </m:r>
                      </m:e>
                      <m:sub>
                        <m:r>
                          <a:rPr lang="en-US" sz="1600" b="1" i="1">
                            <a:latin typeface="Cambria Math" panose="02040503050406030204" pitchFamily="18" charset="0"/>
                          </a:rPr>
                          <m:t>𝟑</m:t>
                        </m:r>
                      </m:sub>
                    </m:sSub>
                  </m:oMath>
                </m:oMathPara>
              </a14:m>
              <a:endParaRPr lang="en-US" sz="1600" b="1"/>
            </a:p>
          </xdr:txBody>
        </xdr:sp>
      </mc:Choice>
      <mc:Fallback xmlns="">
        <xdr:sp macro="" textlink="">
          <xdr:nvSpPr>
            <xdr:cNvPr id="73" name="TextBox 72">
              <a:extLst>
                <a:ext uri="{FF2B5EF4-FFF2-40B4-BE49-F238E27FC236}">
                  <a16:creationId xmlns:a16="http://schemas.microsoft.com/office/drawing/2014/main" id="{C8945C4F-411E-CA44-A57B-726E625F2770}"/>
                </a:ext>
              </a:extLst>
            </xdr:cNvPr>
            <xdr:cNvSpPr txBox="1"/>
          </xdr:nvSpPr>
          <xdr:spPr>
            <a:xfrm>
              <a:off x="7683500" y="273050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600" b="1" i="0">
                  <a:latin typeface="Cambria Math" panose="02040503050406030204" pitchFamily="18" charset="0"/>
                </a:rPr>
                <a:t>𝝏_𝟑</a:t>
              </a:r>
              <a:endParaRPr lang="en-US" sz="1600" b="1"/>
            </a:p>
          </xdr:txBody>
        </xdr:sp>
      </mc:Fallback>
    </mc:AlternateContent>
    <xdr:clientData/>
  </xdr:oneCellAnchor>
  <xdr:twoCellAnchor>
    <xdr:from>
      <xdr:col>9</xdr:col>
      <xdr:colOff>760569</xdr:colOff>
      <xdr:row>26</xdr:row>
      <xdr:rowOff>166532</xdr:rowOff>
    </xdr:from>
    <xdr:to>
      <xdr:col>12</xdr:col>
      <xdr:colOff>391339</xdr:colOff>
      <xdr:row>28</xdr:row>
      <xdr:rowOff>188137</xdr:rowOff>
    </xdr:to>
    <xdr:sp macro="" textlink="">
      <xdr:nvSpPr>
        <xdr:cNvPr id="74" name="Arc 73">
          <a:extLst>
            <a:ext uri="{FF2B5EF4-FFF2-40B4-BE49-F238E27FC236}">
              <a16:creationId xmlns:a16="http://schemas.microsoft.com/office/drawing/2014/main" id="{D7B68423-841B-DD47-B45A-226E9D8E2B46}"/>
            </a:ext>
          </a:extLst>
        </xdr:cNvPr>
        <xdr:cNvSpPr/>
      </xdr:nvSpPr>
      <xdr:spPr>
        <a:xfrm rot="16955651">
          <a:off x="9029701" y="4686300"/>
          <a:ext cx="428005" cy="2107270"/>
        </a:xfrm>
        <a:prstGeom prst="arc">
          <a:avLst>
            <a:gd name="adj1" fmla="val 17059177"/>
            <a:gd name="adj2" fmla="val 55177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11</xdr:col>
      <xdr:colOff>622300</xdr:colOff>
      <xdr:row>18</xdr:row>
      <xdr:rowOff>76200</xdr:rowOff>
    </xdr:from>
    <xdr:ext cx="302775" cy="281808"/>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2388FEA4-CF64-044B-AD38-A7D48FC3E2EB}"/>
                </a:ext>
              </a:extLst>
            </xdr:cNvPr>
            <xdr:cNvSpPr txBox="1"/>
          </xdr:nvSpPr>
          <xdr:spPr>
            <a:xfrm>
              <a:off x="9702800" y="3810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3" name="TextBox 52">
              <a:extLst>
                <a:ext uri="{FF2B5EF4-FFF2-40B4-BE49-F238E27FC236}">
                  <a16:creationId xmlns:a16="http://schemas.microsoft.com/office/drawing/2014/main" id="{2388FEA4-CF64-044B-AD38-A7D48FC3E2EB}"/>
                </a:ext>
              </a:extLst>
            </xdr:cNvPr>
            <xdr:cNvSpPr txBox="1"/>
          </xdr:nvSpPr>
          <xdr:spPr>
            <a:xfrm>
              <a:off x="9702800" y="3810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twoCellAnchor>
    <xdr:from>
      <xdr:col>10</xdr:col>
      <xdr:colOff>63500</xdr:colOff>
      <xdr:row>35</xdr:row>
      <xdr:rowOff>25400</xdr:rowOff>
    </xdr:from>
    <xdr:to>
      <xdr:col>14</xdr:col>
      <xdr:colOff>639565</xdr:colOff>
      <xdr:row>42</xdr:row>
      <xdr:rowOff>199930</xdr:rowOff>
    </xdr:to>
    <xdr:cxnSp macro="">
      <xdr:nvCxnSpPr>
        <xdr:cNvPr id="54" name="Straight Connector 53">
          <a:extLst>
            <a:ext uri="{FF2B5EF4-FFF2-40B4-BE49-F238E27FC236}">
              <a16:creationId xmlns:a16="http://schemas.microsoft.com/office/drawing/2014/main" id="{BC3C2FFC-C6E6-FF46-B5E4-E36388F3E97B}"/>
            </a:ext>
          </a:extLst>
        </xdr:cNvPr>
        <xdr:cNvCxnSpPr/>
      </xdr:nvCxnSpPr>
      <xdr:spPr>
        <a:xfrm>
          <a:off x="8318500" y="7213600"/>
          <a:ext cx="3878065" cy="159693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xdr:col>
      <xdr:colOff>342900</xdr:colOff>
      <xdr:row>11</xdr:row>
      <xdr:rowOff>127000</xdr:rowOff>
    </xdr:from>
    <xdr:ext cx="247888" cy="281808"/>
    <mc:AlternateContent xmlns:mc="http://schemas.openxmlformats.org/markup-compatibility/2006" xmlns:a14="http://schemas.microsoft.com/office/drawing/2010/main">
      <mc:Choice Requires="a14">
        <xdr:sp macro="" textlink="">
          <xdr:nvSpPr>
            <xdr:cNvPr id="57" name="TextBox 56">
              <a:extLst>
                <a:ext uri="{FF2B5EF4-FFF2-40B4-BE49-F238E27FC236}">
                  <a16:creationId xmlns:a16="http://schemas.microsoft.com/office/drawing/2014/main" id="{989ADB98-C9C7-014F-B5FC-DA79D8730DEF}"/>
                </a:ext>
              </a:extLst>
            </xdr:cNvPr>
            <xdr:cNvSpPr txBox="1"/>
          </xdr:nvSpPr>
          <xdr:spPr>
            <a:xfrm>
              <a:off x="9423400" y="24384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7" name="TextBox 56">
              <a:extLst>
                <a:ext uri="{FF2B5EF4-FFF2-40B4-BE49-F238E27FC236}">
                  <a16:creationId xmlns:a16="http://schemas.microsoft.com/office/drawing/2014/main" id="{989ADB98-C9C7-014F-B5FC-DA79D8730DEF}"/>
                </a:ext>
              </a:extLst>
            </xdr:cNvPr>
            <xdr:cNvSpPr txBox="1"/>
          </xdr:nvSpPr>
          <xdr:spPr>
            <a:xfrm>
              <a:off x="9423400" y="24384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11</xdr:col>
      <xdr:colOff>215900</xdr:colOff>
      <xdr:row>31</xdr:row>
      <xdr:rowOff>12700</xdr:rowOff>
    </xdr:from>
    <xdr:ext cx="247888" cy="281808"/>
    <mc:AlternateContent xmlns:mc="http://schemas.openxmlformats.org/markup-compatibility/2006" xmlns:a14="http://schemas.microsoft.com/office/drawing/2010/main">
      <mc:Choice Requires="a14">
        <xdr:sp macro="" textlink="">
          <xdr:nvSpPr>
            <xdr:cNvPr id="58" name="TextBox 57">
              <a:extLst>
                <a:ext uri="{FF2B5EF4-FFF2-40B4-BE49-F238E27FC236}">
                  <a16:creationId xmlns:a16="http://schemas.microsoft.com/office/drawing/2014/main" id="{AA707AD3-B4C4-424B-A576-42A76F000519}"/>
                </a:ext>
              </a:extLst>
            </xdr:cNvPr>
            <xdr:cNvSpPr txBox="1"/>
          </xdr:nvSpPr>
          <xdr:spPr>
            <a:xfrm>
              <a:off x="9296400" y="63881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58" name="TextBox 57">
              <a:extLst>
                <a:ext uri="{FF2B5EF4-FFF2-40B4-BE49-F238E27FC236}">
                  <a16:creationId xmlns:a16="http://schemas.microsoft.com/office/drawing/2014/main" id="{AA707AD3-B4C4-424B-A576-42A76F000519}"/>
                </a:ext>
              </a:extLst>
            </xdr:cNvPr>
            <xdr:cNvSpPr txBox="1"/>
          </xdr:nvSpPr>
          <xdr:spPr>
            <a:xfrm>
              <a:off x="9296400" y="63881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13</xdr:col>
      <xdr:colOff>228600</xdr:colOff>
      <xdr:row>20</xdr:row>
      <xdr:rowOff>139700</xdr:rowOff>
    </xdr:from>
    <xdr:ext cx="286296" cy="281808"/>
    <mc:AlternateContent xmlns:mc="http://schemas.openxmlformats.org/markup-compatibility/2006" xmlns:a14="http://schemas.microsoft.com/office/drawing/2010/main">
      <mc:Choice Requires="a14">
        <xdr:sp macro="" textlink="">
          <xdr:nvSpPr>
            <xdr:cNvPr id="59" name="TextBox 58">
              <a:extLst>
                <a:ext uri="{FF2B5EF4-FFF2-40B4-BE49-F238E27FC236}">
                  <a16:creationId xmlns:a16="http://schemas.microsoft.com/office/drawing/2014/main" id="{BAEAB477-539B-C740-BA4A-9334F87E6E45}"/>
                </a:ext>
              </a:extLst>
            </xdr:cNvPr>
            <xdr:cNvSpPr txBox="1"/>
          </xdr:nvSpPr>
          <xdr:spPr>
            <a:xfrm>
              <a:off x="10960100" y="42799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9" name="TextBox 58">
              <a:extLst>
                <a:ext uri="{FF2B5EF4-FFF2-40B4-BE49-F238E27FC236}">
                  <a16:creationId xmlns:a16="http://schemas.microsoft.com/office/drawing/2014/main" id="{BAEAB477-539B-C740-BA4A-9334F87E6E45}"/>
                </a:ext>
              </a:extLst>
            </xdr:cNvPr>
            <xdr:cNvSpPr txBox="1"/>
          </xdr:nvSpPr>
          <xdr:spPr>
            <a:xfrm>
              <a:off x="10960100" y="42799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10</xdr:col>
      <xdr:colOff>596900</xdr:colOff>
      <xdr:row>36</xdr:row>
      <xdr:rowOff>139700</xdr:rowOff>
    </xdr:from>
    <xdr:ext cx="286296" cy="281808"/>
    <mc:AlternateContent xmlns:mc="http://schemas.openxmlformats.org/markup-compatibility/2006" xmlns:a14="http://schemas.microsoft.com/office/drawing/2010/main">
      <mc:Choice Requires="a14">
        <xdr:sp macro="" textlink="">
          <xdr:nvSpPr>
            <xdr:cNvPr id="60" name="TextBox 59">
              <a:extLst>
                <a:ext uri="{FF2B5EF4-FFF2-40B4-BE49-F238E27FC236}">
                  <a16:creationId xmlns:a16="http://schemas.microsoft.com/office/drawing/2014/main" id="{F8A5FDAB-8C45-194F-8956-3B4B86FA4AE5}"/>
                </a:ext>
              </a:extLst>
            </xdr:cNvPr>
            <xdr:cNvSpPr txBox="1"/>
          </xdr:nvSpPr>
          <xdr:spPr>
            <a:xfrm>
              <a:off x="8851900" y="75311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0" name="TextBox 59">
              <a:extLst>
                <a:ext uri="{FF2B5EF4-FFF2-40B4-BE49-F238E27FC236}">
                  <a16:creationId xmlns:a16="http://schemas.microsoft.com/office/drawing/2014/main" id="{F8A5FDAB-8C45-194F-8956-3B4B86FA4AE5}"/>
                </a:ext>
              </a:extLst>
            </xdr:cNvPr>
            <xdr:cNvSpPr txBox="1"/>
          </xdr:nvSpPr>
          <xdr:spPr>
            <a:xfrm>
              <a:off x="8851900" y="75311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4</xdr:col>
      <xdr:colOff>0</xdr:colOff>
      <xdr:row>7</xdr:row>
      <xdr:rowOff>0</xdr:rowOff>
    </xdr:from>
    <xdr:ext cx="2351028" cy="563872"/>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B4DE4929-A4CA-214A-A1CC-32EF9B6D5D47}"/>
                </a:ext>
              </a:extLst>
            </xdr:cNvPr>
            <xdr:cNvSpPr txBox="1"/>
          </xdr:nvSpPr>
          <xdr:spPr>
            <a:xfrm>
              <a:off x="3302000" y="14224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63" name="TextBox 62">
              <a:extLst>
                <a:ext uri="{FF2B5EF4-FFF2-40B4-BE49-F238E27FC236}">
                  <a16:creationId xmlns:a16="http://schemas.microsoft.com/office/drawing/2014/main" id="{B4DE4929-A4CA-214A-A1CC-32EF9B6D5D47}"/>
                </a:ext>
              </a:extLst>
            </xdr:cNvPr>
            <xdr:cNvSpPr txBox="1"/>
          </xdr:nvSpPr>
          <xdr:spPr>
            <a:xfrm>
              <a:off x="3302000" y="14224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4</xdr:col>
      <xdr:colOff>0</xdr:colOff>
      <xdr:row>12</xdr:row>
      <xdr:rowOff>190500</xdr:rowOff>
    </xdr:from>
    <xdr:ext cx="1287147" cy="519694"/>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2A9B681A-3F07-2548-8CAF-F385797F4416}"/>
                </a:ext>
              </a:extLst>
            </xdr:cNvPr>
            <xdr:cNvSpPr txBox="1"/>
          </xdr:nvSpPr>
          <xdr:spPr>
            <a:xfrm>
              <a:off x="3302000" y="2705100"/>
              <a:ext cx="1287147"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64" name="TextBox 63">
              <a:extLst>
                <a:ext uri="{FF2B5EF4-FFF2-40B4-BE49-F238E27FC236}">
                  <a16:creationId xmlns:a16="http://schemas.microsoft.com/office/drawing/2014/main" id="{2A9B681A-3F07-2548-8CAF-F385797F4416}"/>
                </a:ext>
              </a:extLst>
            </xdr:cNvPr>
            <xdr:cNvSpPr txBox="1"/>
          </xdr:nvSpPr>
          <xdr:spPr>
            <a:xfrm>
              <a:off x="3302000" y="2705100"/>
              <a:ext cx="1287147"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𝑙_2=𝑟_2/𝑠𝑖𝑛(ß_2 ) </a:t>
              </a:r>
              <a:endParaRPr lang="en-US" sz="1800"/>
            </a:p>
          </xdr:txBody>
        </xdr:sp>
      </mc:Fallback>
    </mc:AlternateContent>
    <xdr:clientData/>
  </xdr:oneCellAnchor>
  <xdr:oneCellAnchor>
    <xdr:from>
      <xdr:col>10</xdr:col>
      <xdr:colOff>685800</xdr:colOff>
      <xdr:row>26</xdr:row>
      <xdr:rowOff>152400</xdr:rowOff>
    </xdr:from>
    <xdr:ext cx="302198" cy="281808"/>
    <mc:AlternateContent xmlns:mc="http://schemas.openxmlformats.org/markup-compatibility/2006" xmlns:a14="http://schemas.microsoft.com/office/drawing/2010/main">
      <mc:Choice Requires="a14">
        <xdr:sp macro="" textlink="">
          <xdr:nvSpPr>
            <xdr:cNvPr id="65" name="TextBox 64">
              <a:extLst>
                <a:ext uri="{FF2B5EF4-FFF2-40B4-BE49-F238E27FC236}">
                  <a16:creationId xmlns:a16="http://schemas.microsoft.com/office/drawing/2014/main" id="{DF8CAEFA-99F7-F244-B739-7A7B380EC70F}"/>
                </a:ext>
              </a:extLst>
            </xdr:cNvPr>
            <xdr:cNvSpPr txBox="1"/>
          </xdr:nvSpPr>
          <xdr:spPr>
            <a:xfrm>
              <a:off x="8940800" y="55118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5" name="TextBox 64">
              <a:extLst>
                <a:ext uri="{FF2B5EF4-FFF2-40B4-BE49-F238E27FC236}">
                  <a16:creationId xmlns:a16="http://schemas.microsoft.com/office/drawing/2014/main" id="{DF8CAEFA-99F7-F244-B739-7A7B380EC70F}"/>
                </a:ext>
              </a:extLst>
            </xdr:cNvPr>
            <xdr:cNvSpPr txBox="1"/>
          </xdr:nvSpPr>
          <xdr:spPr>
            <a:xfrm>
              <a:off x="8940800" y="55118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twoCellAnchor>
    <xdr:from>
      <xdr:col>9</xdr:col>
      <xdr:colOff>455768</xdr:colOff>
      <xdr:row>30</xdr:row>
      <xdr:rowOff>141131</xdr:rowOff>
    </xdr:from>
    <xdr:to>
      <xdr:col>12</xdr:col>
      <xdr:colOff>86538</xdr:colOff>
      <xdr:row>32</xdr:row>
      <xdr:rowOff>162736</xdr:rowOff>
    </xdr:to>
    <xdr:sp macro="" textlink="">
      <xdr:nvSpPr>
        <xdr:cNvPr id="66" name="Arc 65">
          <a:extLst>
            <a:ext uri="{FF2B5EF4-FFF2-40B4-BE49-F238E27FC236}">
              <a16:creationId xmlns:a16="http://schemas.microsoft.com/office/drawing/2014/main" id="{417C0D67-6B73-A145-B5E7-442B37D3FF75}"/>
            </a:ext>
          </a:extLst>
        </xdr:cNvPr>
        <xdr:cNvSpPr/>
      </xdr:nvSpPr>
      <xdr:spPr>
        <a:xfrm rot="5655718">
          <a:off x="8724900" y="5473699"/>
          <a:ext cx="428005" cy="2107270"/>
        </a:xfrm>
        <a:prstGeom prst="arc">
          <a:avLst>
            <a:gd name="adj1" fmla="val 17674828"/>
            <a:gd name="adj2" fmla="val 380430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4</xdr:col>
      <xdr:colOff>0</xdr:colOff>
      <xdr:row>18</xdr:row>
      <xdr:rowOff>0</xdr:rowOff>
    </xdr:from>
    <xdr:ext cx="1861214" cy="535724"/>
    <mc:AlternateContent xmlns:mc="http://schemas.openxmlformats.org/markup-compatibility/2006" xmlns:a14="http://schemas.microsoft.com/office/drawing/2010/main">
      <mc:Choice Requires="a14">
        <xdr:sp macro="" textlink="">
          <xdr:nvSpPr>
            <xdr:cNvPr id="67" name="TextBox 66">
              <a:extLst>
                <a:ext uri="{FF2B5EF4-FFF2-40B4-BE49-F238E27FC236}">
                  <a16:creationId xmlns:a16="http://schemas.microsoft.com/office/drawing/2014/main" id="{E1FF9F58-94E5-A740-9A49-07AA3ED8AC68}"/>
                </a:ext>
              </a:extLst>
            </xdr:cNvPr>
            <xdr:cNvSpPr txBox="1"/>
          </xdr:nvSpPr>
          <xdr:spPr>
            <a:xfrm>
              <a:off x="3302000" y="36576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67" name="TextBox 66">
              <a:extLst>
                <a:ext uri="{FF2B5EF4-FFF2-40B4-BE49-F238E27FC236}">
                  <a16:creationId xmlns:a16="http://schemas.microsoft.com/office/drawing/2014/main" id="{E1FF9F58-94E5-A740-9A49-07AA3ED8AC68}"/>
                </a:ext>
              </a:extLst>
            </xdr:cNvPr>
            <xdr:cNvSpPr txBox="1"/>
          </xdr:nvSpPr>
          <xdr:spPr>
            <a:xfrm>
              <a:off x="3302000" y="36576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𝑊_2=(𝑀_1 (𝐿_1+𝑙_2 ))/𝐹</a:t>
              </a:r>
              <a:endParaRPr lang="en-US" sz="1800"/>
            </a:p>
          </xdr:txBody>
        </xdr:sp>
      </mc:Fallback>
    </mc:AlternateContent>
    <xdr:clientData/>
  </xdr:oneCellAnchor>
  <xdr:oneCellAnchor>
    <xdr:from>
      <xdr:col>4</xdr:col>
      <xdr:colOff>457200</xdr:colOff>
      <xdr:row>22</xdr:row>
      <xdr:rowOff>76200</xdr:rowOff>
    </xdr:from>
    <xdr:ext cx="2458686" cy="761362"/>
    <mc:AlternateContent xmlns:mc="http://schemas.openxmlformats.org/markup-compatibility/2006" xmlns:a14="http://schemas.microsoft.com/office/drawing/2010/main">
      <mc:Choice Requires="a14">
        <xdr:sp macro="" textlink="">
          <xdr:nvSpPr>
            <xdr:cNvPr id="68" name="TextBox 67">
              <a:extLst>
                <a:ext uri="{FF2B5EF4-FFF2-40B4-BE49-F238E27FC236}">
                  <a16:creationId xmlns:a16="http://schemas.microsoft.com/office/drawing/2014/main" id="{C8A4D545-E046-5A4C-8A12-E2E21CDEC927}"/>
                </a:ext>
              </a:extLst>
            </xdr:cNvPr>
            <xdr:cNvSpPr txBox="1"/>
          </xdr:nvSpPr>
          <xdr:spPr>
            <a:xfrm>
              <a:off x="3759200" y="4622800"/>
              <a:ext cx="2458686" cy="761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68" name="TextBox 67">
              <a:extLst>
                <a:ext uri="{FF2B5EF4-FFF2-40B4-BE49-F238E27FC236}">
                  <a16:creationId xmlns:a16="http://schemas.microsoft.com/office/drawing/2014/main" id="{C8A4D545-E046-5A4C-8A12-E2E21CDEC927}"/>
                </a:ext>
              </a:extLst>
            </xdr:cNvPr>
            <xdr:cNvSpPr txBox="1"/>
          </xdr:nvSpPr>
          <xdr:spPr>
            <a:xfrm>
              <a:off x="3759200" y="4622800"/>
              <a:ext cx="2458686" cy="761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(𝐿_1+𝑟_2/𝑠𝑖𝑛(ß_2 ) ))/𝐹</a:t>
              </a:r>
              <a:endParaRPr lang="en-US" sz="1800"/>
            </a:p>
          </xdr:txBody>
        </xdr:sp>
      </mc:Fallback>
    </mc:AlternateContent>
    <xdr:clientData/>
  </xdr:oneCellAnchor>
  <xdr:oneCellAnchor>
    <xdr:from>
      <xdr:col>4</xdr:col>
      <xdr:colOff>215900</xdr:colOff>
      <xdr:row>29</xdr:row>
      <xdr:rowOff>152400</xdr:rowOff>
    </xdr:from>
    <xdr:ext cx="2464008" cy="764248"/>
    <mc:AlternateContent xmlns:mc="http://schemas.openxmlformats.org/markup-compatibility/2006" xmlns:a14="http://schemas.microsoft.com/office/drawing/2010/main">
      <mc:Choice Requires="a14">
        <xdr:sp macro="" textlink="">
          <xdr:nvSpPr>
            <xdr:cNvPr id="69" name="TextBox 68">
              <a:extLst>
                <a:ext uri="{FF2B5EF4-FFF2-40B4-BE49-F238E27FC236}">
                  <a16:creationId xmlns:a16="http://schemas.microsoft.com/office/drawing/2014/main" id="{A4A8A36A-DF2C-4649-BE58-43006281D252}"/>
                </a:ext>
              </a:extLst>
            </xdr:cNvPr>
            <xdr:cNvSpPr txBox="1"/>
          </xdr:nvSpPr>
          <xdr:spPr>
            <a:xfrm>
              <a:off x="3517900" y="61214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69" name="TextBox 68">
              <a:extLst>
                <a:ext uri="{FF2B5EF4-FFF2-40B4-BE49-F238E27FC236}">
                  <a16:creationId xmlns:a16="http://schemas.microsoft.com/office/drawing/2014/main" id="{A4A8A36A-DF2C-4649-BE58-43006281D252}"/>
                </a:ext>
              </a:extLst>
            </xdr:cNvPr>
            <xdr:cNvSpPr txBox="1"/>
          </xdr:nvSpPr>
          <xdr:spPr>
            <a:xfrm>
              <a:off x="3517900" y="61214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(𝐿_2+(0.5𝑊_2)/𝑠𝑖𝑛(ß_2 ) ))/𝐹</a:t>
              </a:r>
              <a:endParaRPr lang="en-US" sz="1800"/>
            </a:p>
          </xdr:txBody>
        </xdr:sp>
      </mc:Fallback>
    </mc:AlternateContent>
    <xdr:clientData/>
  </xdr:oneCellAnchor>
  <xdr:oneCellAnchor>
    <xdr:from>
      <xdr:col>18</xdr:col>
      <xdr:colOff>736600</xdr:colOff>
      <xdr:row>10</xdr:row>
      <xdr:rowOff>12700</xdr:rowOff>
    </xdr:from>
    <xdr:ext cx="3299557" cy="1254639"/>
    <mc:AlternateContent xmlns:mc="http://schemas.openxmlformats.org/markup-compatibility/2006" xmlns:a14="http://schemas.microsoft.com/office/drawing/2010/main">
      <mc:Choice Requires="a14">
        <xdr:sp macro="" textlink="">
          <xdr:nvSpPr>
            <xdr:cNvPr id="70" name="TextBox 69">
              <a:extLst>
                <a:ext uri="{FF2B5EF4-FFF2-40B4-BE49-F238E27FC236}">
                  <a16:creationId xmlns:a16="http://schemas.microsoft.com/office/drawing/2014/main" id="{CCB93346-ABF4-7B42-AC51-EA9BA33AC917}"/>
                </a:ext>
              </a:extLst>
            </xdr:cNvPr>
            <xdr:cNvSpPr txBox="1"/>
          </xdr:nvSpPr>
          <xdr:spPr>
            <a:xfrm>
              <a:off x="15595600" y="21209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 =</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70" name="TextBox 69">
              <a:extLst>
                <a:ext uri="{FF2B5EF4-FFF2-40B4-BE49-F238E27FC236}">
                  <a16:creationId xmlns:a16="http://schemas.microsoft.com/office/drawing/2014/main" id="{CCB93346-ABF4-7B42-AC51-EA9BA33AC917}"/>
                </a:ext>
              </a:extLst>
            </xdr:cNvPr>
            <xdr:cNvSpPr txBox="1"/>
          </xdr:nvSpPr>
          <xdr:spPr>
            <a:xfrm>
              <a:off x="15595600" y="21209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𝑊_2  =(𝑀_2 𝐿_2)/((𝐹−(0.5𝑀_2)/𝑠𝑖𝑛(ß_2 )   ))</a:t>
              </a:r>
              <a:endParaRPr lang="en-US" sz="2800"/>
            </a:p>
          </xdr:txBody>
        </xdr:sp>
      </mc:Fallback>
    </mc:AlternateContent>
    <xdr:clientData/>
  </xdr:oneCellAnchor>
  <xdr:twoCellAnchor>
    <xdr:from>
      <xdr:col>12</xdr:col>
      <xdr:colOff>629560</xdr:colOff>
      <xdr:row>17</xdr:row>
      <xdr:rowOff>95944</xdr:rowOff>
    </xdr:from>
    <xdr:to>
      <xdr:col>16</xdr:col>
      <xdr:colOff>339255</xdr:colOff>
      <xdr:row>20</xdr:row>
      <xdr:rowOff>117704</xdr:rowOff>
    </xdr:to>
    <xdr:sp macro="" textlink="">
      <xdr:nvSpPr>
        <xdr:cNvPr id="71" name="Right Brace 70">
          <a:extLst>
            <a:ext uri="{FF2B5EF4-FFF2-40B4-BE49-F238E27FC236}">
              <a16:creationId xmlns:a16="http://schemas.microsoft.com/office/drawing/2014/main" id="{CCA1F100-C449-A64C-8660-0B1B92A9059B}"/>
            </a:ext>
          </a:extLst>
        </xdr:cNvPr>
        <xdr:cNvSpPr/>
      </xdr:nvSpPr>
      <xdr:spPr>
        <a:xfrm rot="17456322">
          <a:off x="11725728" y="2436376"/>
          <a:ext cx="631360" cy="3011695"/>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13</xdr:col>
      <xdr:colOff>327839</xdr:colOff>
      <xdr:row>26</xdr:row>
      <xdr:rowOff>190500</xdr:rowOff>
    </xdr:from>
    <xdr:ext cx="389466" cy="281808"/>
    <mc:AlternateContent xmlns:mc="http://schemas.openxmlformats.org/markup-compatibility/2006" xmlns:a14="http://schemas.microsoft.com/office/drawing/2010/main">
      <mc:Choice Requires="a14">
        <xdr:sp macro="" textlink="">
          <xdr:nvSpPr>
            <xdr:cNvPr id="75" name="TextBox 74">
              <a:extLst>
                <a:ext uri="{FF2B5EF4-FFF2-40B4-BE49-F238E27FC236}">
                  <a16:creationId xmlns:a16="http://schemas.microsoft.com/office/drawing/2014/main" id="{E722E0B8-97A1-6C4B-85EE-879EAAB435B5}"/>
                </a:ext>
              </a:extLst>
            </xdr:cNvPr>
            <xdr:cNvSpPr txBox="1"/>
          </xdr:nvSpPr>
          <xdr:spPr>
            <a:xfrm>
              <a:off x="11059339" y="55499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5" name="TextBox 74">
              <a:extLst>
                <a:ext uri="{FF2B5EF4-FFF2-40B4-BE49-F238E27FC236}">
                  <a16:creationId xmlns:a16="http://schemas.microsoft.com/office/drawing/2014/main" id="{E722E0B8-97A1-6C4B-85EE-879EAAB435B5}"/>
                </a:ext>
              </a:extLst>
            </xdr:cNvPr>
            <xdr:cNvSpPr txBox="1"/>
          </xdr:nvSpPr>
          <xdr:spPr>
            <a:xfrm>
              <a:off x="11059339" y="55499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𝑾_𝟐</a:t>
              </a:r>
              <a:endParaRPr lang="en-US" sz="1800" b="1"/>
            </a:p>
          </xdr:txBody>
        </xdr:sp>
      </mc:Fallback>
    </mc:AlternateContent>
    <xdr:clientData/>
  </xdr:oneCellAnchor>
  <xdr:oneCellAnchor>
    <xdr:from>
      <xdr:col>14</xdr:col>
      <xdr:colOff>604374</xdr:colOff>
      <xdr:row>15</xdr:row>
      <xdr:rowOff>50800</xdr:rowOff>
    </xdr:from>
    <xdr:ext cx="380370" cy="281808"/>
    <mc:AlternateContent xmlns:mc="http://schemas.openxmlformats.org/markup-compatibility/2006" xmlns:a14="http://schemas.microsoft.com/office/drawing/2010/main">
      <mc:Choice Requires="a14">
        <xdr:sp macro="" textlink="">
          <xdr:nvSpPr>
            <xdr:cNvPr id="77" name="TextBox 76">
              <a:extLst>
                <a:ext uri="{FF2B5EF4-FFF2-40B4-BE49-F238E27FC236}">
                  <a16:creationId xmlns:a16="http://schemas.microsoft.com/office/drawing/2014/main" id="{A0E33C6B-65B9-A645-AC62-F4F9090CA546}"/>
                </a:ext>
              </a:extLst>
            </xdr:cNvPr>
            <xdr:cNvSpPr txBox="1"/>
          </xdr:nvSpPr>
          <xdr:spPr>
            <a:xfrm>
              <a:off x="12161374" y="3175000"/>
              <a:ext cx="38037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7" name="TextBox 76">
              <a:extLst>
                <a:ext uri="{FF2B5EF4-FFF2-40B4-BE49-F238E27FC236}">
                  <a16:creationId xmlns:a16="http://schemas.microsoft.com/office/drawing/2014/main" id="{A0E33C6B-65B9-A645-AC62-F4F9090CA546}"/>
                </a:ext>
              </a:extLst>
            </xdr:cNvPr>
            <xdr:cNvSpPr txBox="1"/>
          </xdr:nvSpPr>
          <xdr:spPr>
            <a:xfrm>
              <a:off x="12161374" y="3175000"/>
              <a:ext cx="38037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𝑾_𝟏</a:t>
              </a:r>
              <a:endParaRPr lang="en-US" sz="1800" b="1"/>
            </a:p>
          </xdr:txBody>
        </xdr:sp>
      </mc:Fallback>
    </mc:AlternateContent>
    <xdr:clientData/>
  </xdr:oneCellAnchor>
  <xdr:oneCellAnchor>
    <xdr:from>
      <xdr:col>11</xdr:col>
      <xdr:colOff>660400</xdr:colOff>
      <xdr:row>24</xdr:row>
      <xdr:rowOff>12700</xdr:rowOff>
    </xdr:from>
    <xdr:ext cx="234102" cy="281808"/>
    <mc:AlternateContent xmlns:mc="http://schemas.openxmlformats.org/markup-compatibility/2006" xmlns:a14="http://schemas.microsoft.com/office/drawing/2010/main">
      <mc:Choice Requires="a14">
        <xdr:sp macro="" textlink="">
          <xdr:nvSpPr>
            <xdr:cNvPr id="80" name="TextBox 79">
              <a:extLst>
                <a:ext uri="{FF2B5EF4-FFF2-40B4-BE49-F238E27FC236}">
                  <a16:creationId xmlns:a16="http://schemas.microsoft.com/office/drawing/2014/main" id="{8FBB85DF-A579-F74E-9EE8-47FB8E6C1490}"/>
                </a:ext>
              </a:extLst>
            </xdr:cNvPr>
            <xdr:cNvSpPr txBox="1"/>
          </xdr:nvSpPr>
          <xdr:spPr>
            <a:xfrm>
              <a:off x="9740900" y="48895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80" name="TextBox 79">
              <a:extLst>
                <a:ext uri="{FF2B5EF4-FFF2-40B4-BE49-F238E27FC236}">
                  <a16:creationId xmlns:a16="http://schemas.microsoft.com/office/drawing/2014/main" id="{8FBB85DF-A579-F74E-9EE8-47FB8E6C1490}"/>
                </a:ext>
              </a:extLst>
            </xdr:cNvPr>
            <xdr:cNvSpPr txBox="1"/>
          </xdr:nvSpPr>
          <xdr:spPr>
            <a:xfrm>
              <a:off x="9740900" y="48895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17</xdr:col>
      <xdr:colOff>647700</xdr:colOff>
      <xdr:row>17</xdr:row>
      <xdr:rowOff>190500</xdr:rowOff>
    </xdr:from>
    <xdr:ext cx="9486900" cy="751552"/>
    <mc:AlternateContent xmlns:mc="http://schemas.openxmlformats.org/markup-compatibility/2006" xmlns:a14="http://schemas.microsoft.com/office/drawing/2010/main">
      <mc:Choice Requires="a14">
        <xdr:sp macro="" textlink="">
          <xdr:nvSpPr>
            <xdr:cNvPr id="81" name="TextBox 80">
              <a:extLst>
                <a:ext uri="{FF2B5EF4-FFF2-40B4-BE49-F238E27FC236}">
                  <a16:creationId xmlns:a16="http://schemas.microsoft.com/office/drawing/2014/main" id="{7AC71786-F40A-054B-9032-551C8D947D37}"/>
                </a:ext>
              </a:extLst>
            </xdr:cNvPr>
            <xdr:cNvSpPr txBox="1"/>
          </xdr:nvSpPr>
          <xdr:spPr>
            <a:xfrm>
              <a:off x="14681200" y="37211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81" name="TextBox 80">
              <a:extLst>
                <a:ext uri="{FF2B5EF4-FFF2-40B4-BE49-F238E27FC236}">
                  <a16:creationId xmlns:a16="http://schemas.microsoft.com/office/drawing/2014/main" id="{7AC71786-F40A-054B-9032-551C8D947D37}"/>
                </a:ext>
              </a:extLst>
            </xdr:cNvPr>
            <xdr:cNvSpPr txBox="1"/>
          </xdr:nvSpPr>
          <xdr:spPr>
            <a:xfrm>
              <a:off x="14681200" y="37211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10</xdr:col>
      <xdr:colOff>584200</xdr:colOff>
      <xdr:row>54</xdr:row>
      <xdr:rowOff>50800</xdr:rowOff>
    </xdr:from>
    <xdr:to>
      <xdr:col>16</xdr:col>
      <xdr:colOff>762000</xdr:colOff>
      <xdr:row>61</xdr:row>
      <xdr:rowOff>63500</xdr:rowOff>
    </xdr:to>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819F4EC9-8D32-D648-8F69-95479FCEB95B}"/>
                </a:ext>
              </a:extLst>
            </xdr:cNvPr>
            <xdr:cNvSpPr txBox="1"/>
          </xdr:nvSpPr>
          <xdr:spPr>
            <a:xfrm>
              <a:off x="8839200" y="11595100"/>
              <a:ext cx="5130800" cy="219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61" name="TextBox 60">
              <a:extLst>
                <a:ext uri="{FF2B5EF4-FFF2-40B4-BE49-F238E27FC236}">
                  <a16:creationId xmlns:a16="http://schemas.microsoft.com/office/drawing/2014/main" id="{819F4EC9-8D32-D648-8F69-95479FCEB95B}"/>
                </a:ext>
              </a:extLst>
            </xdr:cNvPr>
            <xdr:cNvSpPr txBox="1"/>
          </xdr:nvSpPr>
          <xdr:spPr>
            <a:xfrm>
              <a:off x="8839200" y="11595100"/>
              <a:ext cx="5130800" cy="219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oneCellAnchor>
    <xdr:from>
      <xdr:col>10</xdr:col>
      <xdr:colOff>266700</xdr:colOff>
      <xdr:row>34</xdr:row>
      <xdr:rowOff>50800</xdr:rowOff>
    </xdr:from>
    <xdr:ext cx="276614" cy="187872"/>
    <mc:AlternateContent xmlns:mc="http://schemas.openxmlformats.org/markup-compatibility/2006" xmlns:a14="http://schemas.microsoft.com/office/drawing/2010/main">
      <mc:Choice Requires="a14">
        <xdr:sp macro="" textlink="">
          <xdr:nvSpPr>
            <xdr:cNvPr id="72" name="TextBox 71">
              <a:extLst>
                <a:ext uri="{FF2B5EF4-FFF2-40B4-BE49-F238E27FC236}">
                  <a16:creationId xmlns:a16="http://schemas.microsoft.com/office/drawing/2014/main" id="{69BA8131-61A3-384B-BDAD-33795BF44FBD}"/>
                </a:ext>
              </a:extLst>
            </xdr:cNvPr>
            <xdr:cNvSpPr txBox="1"/>
          </xdr:nvSpPr>
          <xdr:spPr>
            <a:xfrm>
              <a:off x="8521700" y="70358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72" name="TextBox 71">
              <a:extLst>
                <a:ext uri="{FF2B5EF4-FFF2-40B4-BE49-F238E27FC236}">
                  <a16:creationId xmlns:a16="http://schemas.microsoft.com/office/drawing/2014/main" id="{69BA8131-61A3-384B-BDAD-33795BF44FBD}"/>
                </a:ext>
              </a:extLst>
            </xdr:cNvPr>
            <xdr:cNvSpPr txBox="1"/>
          </xdr:nvSpPr>
          <xdr:spPr>
            <a:xfrm>
              <a:off x="8521700" y="70358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12</xdr:col>
      <xdr:colOff>482600</xdr:colOff>
      <xdr:row>18</xdr:row>
      <xdr:rowOff>177800</xdr:rowOff>
    </xdr:from>
    <xdr:ext cx="276614" cy="187872"/>
    <mc:AlternateContent xmlns:mc="http://schemas.openxmlformats.org/markup-compatibility/2006" xmlns:a14="http://schemas.microsoft.com/office/drawing/2010/main">
      <mc:Choice Requires="a14">
        <xdr:sp macro="" textlink="">
          <xdr:nvSpPr>
            <xdr:cNvPr id="78" name="TextBox 77">
              <a:extLst>
                <a:ext uri="{FF2B5EF4-FFF2-40B4-BE49-F238E27FC236}">
                  <a16:creationId xmlns:a16="http://schemas.microsoft.com/office/drawing/2014/main" id="{293AE8FB-DF2A-2944-A837-C65B2E42D4F4}"/>
                </a:ext>
              </a:extLst>
            </xdr:cNvPr>
            <xdr:cNvSpPr txBox="1"/>
          </xdr:nvSpPr>
          <xdr:spPr>
            <a:xfrm>
              <a:off x="10388600" y="39116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78" name="TextBox 77">
              <a:extLst>
                <a:ext uri="{FF2B5EF4-FFF2-40B4-BE49-F238E27FC236}">
                  <a16:creationId xmlns:a16="http://schemas.microsoft.com/office/drawing/2014/main" id="{293AE8FB-DF2A-2944-A837-C65B2E42D4F4}"/>
                </a:ext>
              </a:extLst>
            </xdr:cNvPr>
            <xdr:cNvSpPr txBox="1"/>
          </xdr:nvSpPr>
          <xdr:spPr>
            <a:xfrm>
              <a:off x="10388600" y="39116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12</xdr:col>
      <xdr:colOff>32201</xdr:colOff>
      <xdr:row>17</xdr:row>
      <xdr:rowOff>25400</xdr:rowOff>
    </xdr:from>
    <xdr:to>
      <xdr:col>12</xdr:col>
      <xdr:colOff>139700</xdr:colOff>
      <xdr:row>37</xdr:row>
      <xdr:rowOff>163878</xdr:rowOff>
    </xdr:to>
    <xdr:cxnSp macro="">
      <xdr:nvCxnSpPr>
        <xdr:cNvPr id="12" name="Straight Connector 11">
          <a:extLst>
            <a:ext uri="{FF2B5EF4-FFF2-40B4-BE49-F238E27FC236}">
              <a16:creationId xmlns:a16="http://schemas.microsoft.com/office/drawing/2014/main" id="{2A30D961-C0BD-2243-A346-FDC10B1857BC}"/>
            </a:ext>
          </a:extLst>
        </xdr:cNvPr>
        <xdr:cNvCxnSpPr/>
      </xdr:nvCxnSpPr>
      <xdr:spPr>
        <a:xfrm flipV="1">
          <a:off x="9938201" y="3556000"/>
          <a:ext cx="107499" cy="4202478"/>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762000</xdr:colOff>
      <xdr:row>0</xdr:row>
      <xdr:rowOff>0</xdr:rowOff>
    </xdr:from>
    <xdr:to>
      <xdr:col>20</xdr:col>
      <xdr:colOff>25400</xdr:colOff>
      <xdr:row>43</xdr:row>
      <xdr:rowOff>190500</xdr:rowOff>
    </xdr:to>
    <mc:AlternateContent xmlns:mc="http://schemas.openxmlformats.org/markup-compatibility/2006" xmlns:a14="http://schemas.microsoft.com/office/drawing/2010/main">
      <mc:Choice Requires="a14">
        <xdr:sp macro="" textlink="">
          <xdr:nvSpPr>
            <xdr:cNvPr id="2" name="Freeform 1">
              <a:extLst>
                <a:ext uri="{FF2B5EF4-FFF2-40B4-BE49-F238E27FC236}">
                  <a16:creationId xmlns:a16="http://schemas.microsoft.com/office/drawing/2014/main" id="{1BD20BEB-2BD9-924A-952B-7BED0F236540}"/>
                </a:ext>
              </a:extLst>
            </xdr:cNvPr>
            <xdr:cNvSpPr/>
          </xdr:nvSpPr>
          <xdr:spPr>
            <a:xfrm>
              <a:off x="9017000" y="0"/>
              <a:ext cx="7518400" cy="89281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a:fld id="{CA36C642-58EE-9D41-BF82-D993C3C81864}" type="mathplaceholder">
                      <a:rPr lang="en-US" sz="1100" i="1">
                        <a:latin typeface="Cambria Math" panose="02040503050406030204" pitchFamily="18" charset="0"/>
                      </a:rPr>
                      <a:t>Type equation here.</a:t>
                    </a:fld>
                  </m:oMath>
                </m:oMathPara>
              </a14:m>
              <a:endParaRPr lang="en-US" sz="1100"/>
            </a:p>
          </xdr:txBody>
        </xdr:sp>
      </mc:Choice>
      <mc:Fallback xmlns="">
        <xdr:sp macro="" textlink="">
          <xdr:nvSpPr>
            <xdr:cNvPr id="2" name="Freeform 1">
              <a:extLst>
                <a:ext uri="{FF2B5EF4-FFF2-40B4-BE49-F238E27FC236}">
                  <a16:creationId xmlns:a16="http://schemas.microsoft.com/office/drawing/2014/main" id="{1BD20BEB-2BD9-924A-952B-7BED0F236540}"/>
                </a:ext>
              </a:extLst>
            </xdr:cNvPr>
            <xdr:cNvSpPr/>
          </xdr:nvSpPr>
          <xdr:spPr>
            <a:xfrm>
              <a:off x="9017000" y="0"/>
              <a:ext cx="7518400" cy="89281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i="0">
                  <a:latin typeface="Cambria Math" panose="02040503050406030204" pitchFamily="18" charset="0"/>
                </a:rPr>
                <a:t>"Type equation here."</a:t>
              </a:r>
              <a:endParaRPr lang="en-US" sz="1100"/>
            </a:p>
          </xdr:txBody>
        </xdr:sp>
      </mc:Fallback>
    </mc:AlternateContent>
    <xdr:clientData/>
  </xdr:twoCellAnchor>
  <xdr:twoCellAnchor>
    <xdr:from>
      <xdr:col>4</xdr:col>
      <xdr:colOff>292100</xdr:colOff>
      <xdr:row>33</xdr:row>
      <xdr:rowOff>133350</xdr:rowOff>
    </xdr:from>
    <xdr:to>
      <xdr:col>14</xdr:col>
      <xdr:colOff>558800</xdr:colOff>
      <xdr:row>35</xdr:row>
      <xdr:rowOff>38100</xdr:rowOff>
    </xdr:to>
    <xdr:cxnSp macro="">
      <xdr:nvCxnSpPr>
        <xdr:cNvPr id="3" name="Straight Arrow Connector 2">
          <a:extLst>
            <a:ext uri="{FF2B5EF4-FFF2-40B4-BE49-F238E27FC236}">
              <a16:creationId xmlns:a16="http://schemas.microsoft.com/office/drawing/2014/main" id="{AFC07A7D-2A16-8A48-843F-D602FFDADCFE}"/>
            </a:ext>
          </a:extLst>
        </xdr:cNvPr>
        <xdr:cNvCxnSpPr>
          <a:endCxn id="17" idx="2"/>
        </xdr:cNvCxnSpPr>
      </xdr:nvCxnSpPr>
      <xdr:spPr>
        <a:xfrm flipV="1">
          <a:off x="3594100" y="6838950"/>
          <a:ext cx="8521700" cy="31115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584200</xdr:colOff>
      <xdr:row>22</xdr:row>
      <xdr:rowOff>139700</xdr:rowOff>
    </xdr:from>
    <xdr:to>
      <xdr:col>16</xdr:col>
      <xdr:colOff>76200</xdr:colOff>
      <xdr:row>34</xdr:row>
      <xdr:rowOff>0</xdr:rowOff>
    </xdr:to>
    <xdr:cxnSp macro="">
      <xdr:nvCxnSpPr>
        <xdr:cNvPr id="4" name="Straight Connector 3">
          <a:extLst>
            <a:ext uri="{FF2B5EF4-FFF2-40B4-BE49-F238E27FC236}">
              <a16:creationId xmlns:a16="http://schemas.microsoft.com/office/drawing/2014/main" id="{781B9207-9F40-9640-932B-522376CC314E}"/>
            </a:ext>
          </a:extLst>
        </xdr:cNvPr>
        <xdr:cNvCxnSpPr/>
      </xdr:nvCxnSpPr>
      <xdr:spPr>
        <a:xfrm flipH="1">
          <a:off x="8839200" y="4610100"/>
          <a:ext cx="1143000" cy="22987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22</xdr:row>
      <xdr:rowOff>31750</xdr:rowOff>
    </xdr:from>
    <xdr:to>
      <xdr:col>16</xdr:col>
      <xdr:colOff>177800</xdr:colOff>
      <xdr:row>35</xdr:row>
      <xdr:rowOff>12700</xdr:rowOff>
    </xdr:to>
    <xdr:cxnSp macro="">
      <xdr:nvCxnSpPr>
        <xdr:cNvPr id="5" name="Straight Connector 4">
          <a:extLst>
            <a:ext uri="{FF2B5EF4-FFF2-40B4-BE49-F238E27FC236}">
              <a16:creationId xmlns:a16="http://schemas.microsoft.com/office/drawing/2014/main" id="{AD5148DC-2AF7-2E4F-90A8-4CA3137D4E27}"/>
            </a:ext>
          </a:extLst>
        </xdr:cNvPr>
        <xdr:cNvCxnSpPr>
          <a:endCxn id="16" idx="6"/>
        </xdr:cNvCxnSpPr>
      </xdr:nvCxnSpPr>
      <xdr:spPr>
        <a:xfrm flipV="1">
          <a:off x="3568700" y="4502150"/>
          <a:ext cx="9817100" cy="2622550"/>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26283</xdr:colOff>
      <xdr:row>24</xdr:row>
      <xdr:rowOff>100378</xdr:rowOff>
    </xdr:from>
    <xdr:to>
      <xdr:col>13</xdr:col>
      <xdr:colOff>616401</xdr:colOff>
      <xdr:row>34</xdr:row>
      <xdr:rowOff>3785</xdr:rowOff>
    </xdr:to>
    <xdr:cxnSp macro="">
      <xdr:nvCxnSpPr>
        <xdr:cNvPr id="6" name="Straight Connector 5">
          <a:extLst>
            <a:ext uri="{FF2B5EF4-FFF2-40B4-BE49-F238E27FC236}">
              <a16:creationId xmlns:a16="http://schemas.microsoft.com/office/drawing/2014/main" id="{508AED66-C1F1-D548-AA22-693A92CA0E27}"/>
            </a:ext>
          </a:extLst>
        </xdr:cNvPr>
        <xdr:cNvCxnSpPr>
          <a:stCxn id="21" idx="7"/>
          <a:endCxn id="2" idx="68"/>
        </xdr:cNvCxnSpPr>
      </xdr:nvCxnSpPr>
      <xdr:spPr>
        <a:xfrm flipH="1">
          <a:off x="9932283" y="4977178"/>
          <a:ext cx="1415618" cy="1935407"/>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330200</xdr:colOff>
      <xdr:row>32</xdr:row>
      <xdr:rowOff>95250</xdr:rowOff>
    </xdr:from>
    <xdr:ext cx="302775" cy="281808"/>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39199BE6-52D2-FF4A-AAF8-EB6778C73921}"/>
                </a:ext>
              </a:extLst>
            </xdr:cNvPr>
            <xdr:cNvSpPr txBox="1"/>
          </xdr:nvSpPr>
          <xdr:spPr>
            <a:xfrm>
              <a:off x="6108700" y="65976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 name="TextBox 6">
              <a:extLst>
                <a:ext uri="{FF2B5EF4-FFF2-40B4-BE49-F238E27FC236}">
                  <a16:creationId xmlns:a16="http://schemas.microsoft.com/office/drawing/2014/main" id="{39199BE6-52D2-FF4A-AAF8-EB6778C73921}"/>
                </a:ext>
              </a:extLst>
            </xdr:cNvPr>
            <xdr:cNvSpPr txBox="1"/>
          </xdr:nvSpPr>
          <xdr:spPr>
            <a:xfrm>
              <a:off x="6108700" y="65976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14</xdr:col>
      <xdr:colOff>252653</xdr:colOff>
      <xdr:row>20</xdr:row>
      <xdr:rowOff>37782</xdr:rowOff>
    </xdr:from>
    <xdr:to>
      <xdr:col>14</xdr:col>
      <xdr:colOff>601135</xdr:colOff>
      <xdr:row>27</xdr:row>
      <xdr:rowOff>114682</xdr:rowOff>
    </xdr:to>
    <xdr:sp macro="" textlink="">
      <xdr:nvSpPr>
        <xdr:cNvPr id="8" name="Arc 7">
          <a:extLst>
            <a:ext uri="{FF2B5EF4-FFF2-40B4-BE49-F238E27FC236}">
              <a16:creationId xmlns:a16="http://schemas.microsoft.com/office/drawing/2014/main" id="{77CF06C8-5212-4A4D-BD1D-C87804021130}"/>
            </a:ext>
          </a:extLst>
        </xdr:cNvPr>
        <xdr:cNvSpPr/>
      </xdr:nvSpPr>
      <xdr:spPr>
        <a:xfrm rot="19479761">
          <a:off x="11809653" y="4101782"/>
          <a:ext cx="348482" cy="1499300"/>
        </a:xfrm>
        <a:prstGeom prst="arc">
          <a:avLst>
            <a:gd name="adj1" fmla="val 16789468"/>
            <a:gd name="adj2" fmla="val 168635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12</xdr:col>
      <xdr:colOff>444501</xdr:colOff>
      <xdr:row>19</xdr:row>
      <xdr:rowOff>76202</xdr:rowOff>
    </xdr:from>
    <xdr:to>
      <xdr:col>13</xdr:col>
      <xdr:colOff>177801</xdr:colOff>
      <xdr:row>28</xdr:row>
      <xdr:rowOff>114302</xdr:rowOff>
    </xdr:to>
    <xdr:sp macro="" textlink="">
      <xdr:nvSpPr>
        <xdr:cNvPr id="9" name="Arc 8">
          <a:extLst>
            <a:ext uri="{FF2B5EF4-FFF2-40B4-BE49-F238E27FC236}">
              <a16:creationId xmlns:a16="http://schemas.microsoft.com/office/drawing/2014/main" id="{3B13B208-762C-634E-9F0F-2E3916540963}"/>
            </a:ext>
          </a:extLst>
        </xdr:cNvPr>
        <xdr:cNvSpPr/>
      </xdr:nvSpPr>
      <xdr:spPr>
        <a:xfrm rot="10494308">
          <a:off x="10350501" y="3937002"/>
          <a:ext cx="558800" cy="1866900"/>
        </a:xfrm>
        <a:prstGeom prst="arc">
          <a:avLst>
            <a:gd name="adj1" fmla="val 16294727"/>
            <a:gd name="adj2" fmla="val 1817815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14</xdr:col>
      <xdr:colOff>401983</xdr:colOff>
      <xdr:row>19</xdr:row>
      <xdr:rowOff>91498</xdr:rowOff>
    </xdr:from>
    <xdr:to>
      <xdr:col>17</xdr:col>
      <xdr:colOff>609600</xdr:colOff>
      <xdr:row>24</xdr:row>
      <xdr:rowOff>101600</xdr:rowOff>
    </xdr:to>
    <xdr:cxnSp macro="">
      <xdr:nvCxnSpPr>
        <xdr:cNvPr id="10" name="Straight Connector 9">
          <a:extLst>
            <a:ext uri="{FF2B5EF4-FFF2-40B4-BE49-F238E27FC236}">
              <a16:creationId xmlns:a16="http://schemas.microsoft.com/office/drawing/2014/main" id="{CB243C14-7B22-E84A-A83E-3A5332D5D7CC}"/>
            </a:ext>
          </a:extLst>
        </xdr:cNvPr>
        <xdr:cNvCxnSpPr>
          <a:stCxn id="2" idx="37"/>
        </xdr:cNvCxnSpPr>
      </xdr:nvCxnSpPr>
      <xdr:spPr>
        <a:xfrm>
          <a:off x="11958983" y="3952298"/>
          <a:ext cx="2684117" cy="1026102"/>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636472</xdr:colOff>
      <xdr:row>29</xdr:row>
      <xdr:rowOff>137998</xdr:rowOff>
    </xdr:from>
    <xdr:to>
      <xdr:col>17</xdr:col>
      <xdr:colOff>110214</xdr:colOff>
      <xdr:row>37</xdr:row>
      <xdr:rowOff>99719</xdr:rowOff>
    </xdr:to>
    <xdr:cxnSp macro="">
      <xdr:nvCxnSpPr>
        <xdr:cNvPr id="11" name="Straight Connector 10">
          <a:extLst>
            <a:ext uri="{FF2B5EF4-FFF2-40B4-BE49-F238E27FC236}">
              <a16:creationId xmlns:a16="http://schemas.microsoft.com/office/drawing/2014/main" id="{A4B77D16-1815-3644-92D9-E1BD4AEF5402}"/>
            </a:ext>
          </a:extLst>
        </xdr:cNvPr>
        <xdr:cNvCxnSpPr>
          <a:stCxn id="2" idx="57"/>
        </xdr:cNvCxnSpPr>
      </xdr:nvCxnSpPr>
      <xdr:spPr>
        <a:xfrm>
          <a:off x="10542472" y="6030798"/>
          <a:ext cx="3601242" cy="1587321"/>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660400</xdr:colOff>
      <xdr:row>25</xdr:row>
      <xdr:rowOff>152400</xdr:rowOff>
    </xdr:from>
    <xdr:ext cx="302775" cy="281808"/>
    <mc:AlternateContent xmlns:mc="http://schemas.openxmlformats.org/markup-compatibility/2006" xmlns:a14="http://schemas.microsoft.com/office/drawing/2010/main">
      <mc:Choice Requires="a14">
        <xdr:sp macro="" textlink="">
          <xdr:nvSpPr>
            <xdr:cNvPr id="12" name="TextBox 11">
              <a:extLst>
                <a:ext uri="{FF2B5EF4-FFF2-40B4-BE49-F238E27FC236}">
                  <a16:creationId xmlns:a16="http://schemas.microsoft.com/office/drawing/2014/main" id="{68AFB015-0F00-E44B-88D1-86F0FECBDE5E}"/>
                </a:ext>
              </a:extLst>
            </xdr:cNvPr>
            <xdr:cNvSpPr txBox="1"/>
          </xdr:nvSpPr>
          <xdr:spPr>
            <a:xfrm>
              <a:off x="10566400" y="5232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2" name="TextBox 11">
              <a:extLst>
                <a:ext uri="{FF2B5EF4-FFF2-40B4-BE49-F238E27FC236}">
                  <a16:creationId xmlns:a16="http://schemas.microsoft.com/office/drawing/2014/main" id="{68AFB015-0F00-E44B-88D1-86F0FECBDE5E}"/>
                </a:ext>
              </a:extLst>
            </xdr:cNvPr>
            <xdr:cNvSpPr txBox="1"/>
          </xdr:nvSpPr>
          <xdr:spPr>
            <a:xfrm>
              <a:off x="10566400" y="5232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10</xdr:col>
      <xdr:colOff>266700</xdr:colOff>
      <xdr:row>26</xdr:row>
      <xdr:rowOff>114300</xdr:rowOff>
    </xdr:from>
    <xdr:ext cx="302775" cy="281808"/>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43653B1B-2A07-D644-9724-E908A75F5A8C}"/>
                </a:ext>
              </a:extLst>
            </xdr:cNvPr>
            <xdr:cNvSpPr txBox="1"/>
          </xdr:nvSpPr>
          <xdr:spPr>
            <a:xfrm>
              <a:off x="8521700" y="5397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3" name="TextBox 12">
              <a:extLst>
                <a:ext uri="{FF2B5EF4-FFF2-40B4-BE49-F238E27FC236}">
                  <a16:creationId xmlns:a16="http://schemas.microsoft.com/office/drawing/2014/main" id="{43653B1B-2A07-D644-9724-E908A75F5A8C}"/>
                </a:ext>
              </a:extLst>
            </xdr:cNvPr>
            <xdr:cNvSpPr txBox="1"/>
          </xdr:nvSpPr>
          <xdr:spPr>
            <a:xfrm>
              <a:off x="8521700" y="5397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𝑳_𝟏</a:t>
              </a:r>
              <a:endParaRPr lang="en-US" sz="1800" b="1"/>
            </a:p>
          </xdr:txBody>
        </xdr:sp>
      </mc:Fallback>
    </mc:AlternateContent>
    <xdr:clientData/>
  </xdr:oneCellAnchor>
  <xdr:oneCellAnchor>
    <xdr:from>
      <xdr:col>10</xdr:col>
      <xdr:colOff>342900</xdr:colOff>
      <xdr:row>32</xdr:row>
      <xdr:rowOff>50800</xdr:rowOff>
    </xdr:from>
    <xdr:ext cx="302775" cy="281808"/>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D38D3985-34BD-D743-AC74-F2C36EFCDBC0}"/>
                </a:ext>
              </a:extLst>
            </xdr:cNvPr>
            <xdr:cNvSpPr txBox="1"/>
          </xdr:nvSpPr>
          <xdr:spPr>
            <a:xfrm>
              <a:off x="8597900" y="6553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4" name="TextBox 13">
              <a:extLst>
                <a:ext uri="{FF2B5EF4-FFF2-40B4-BE49-F238E27FC236}">
                  <a16:creationId xmlns:a16="http://schemas.microsoft.com/office/drawing/2014/main" id="{D38D3985-34BD-D743-AC74-F2C36EFCDBC0}"/>
                </a:ext>
              </a:extLst>
            </xdr:cNvPr>
            <xdr:cNvSpPr txBox="1"/>
          </xdr:nvSpPr>
          <xdr:spPr>
            <a:xfrm>
              <a:off x="8597900" y="6553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𝑳_𝟐</a:t>
              </a:r>
              <a:endParaRPr lang="en-US" sz="1800" b="1"/>
            </a:p>
          </xdr:txBody>
        </xdr:sp>
      </mc:Fallback>
    </mc:AlternateContent>
    <xdr:clientData/>
  </xdr:oneCellAnchor>
  <xdr:oneCellAnchor>
    <xdr:from>
      <xdr:col>13</xdr:col>
      <xdr:colOff>266700</xdr:colOff>
      <xdr:row>27</xdr:row>
      <xdr:rowOff>38100</xdr:rowOff>
    </xdr:from>
    <xdr:ext cx="302775" cy="281808"/>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CE4E9EE9-DFD5-8649-AC33-C4724D0ADB73}"/>
                </a:ext>
              </a:extLst>
            </xdr:cNvPr>
            <xdr:cNvSpPr txBox="1"/>
          </xdr:nvSpPr>
          <xdr:spPr>
            <a:xfrm>
              <a:off x="10998200" y="5524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5" name="TextBox 14">
              <a:extLst>
                <a:ext uri="{FF2B5EF4-FFF2-40B4-BE49-F238E27FC236}">
                  <a16:creationId xmlns:a16="http://schemas.microsoft.com/office/drawing/2014/main" id="{CE4E9EE9-DFD5-8649-AC33-C4724D0ADB73}"/>
                </a:ext>
              </a:extLst>
            </xdr:cNvPr>
            <xdr:cNvSpPr txBox="1"/>
          </xdr:nvSpPr>
          <xdr:spPr>
            <a:xfrm>
              <a:off x="10998200" y="5524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16</xdr:col>
      <xdr:colOff>50800</xdr:colOff>
      <xdr:row>21</xdr:row>
      <xdr:rowOff>152400</xdr:rowOff>
    </xdr:from>
    <xdr:to>
      <xdr:col>16</xdr:col>
      <xdr:colOff>177800</xdr:colOff>
      <xdr:row>22</xdr:row>
      <xdr:rowOff>114300</xdr:rowOff>
    </xdr:to>
    <xdr:sp macro="" textlink="">
      <xdr:nvSpPr>
        <xdr:cNvPr id="16" name="Oval 15">
          <a:extLst>
            <a:ext uri="{FF2B5EF4-FFF2-40B4-BE49-F238E27FC236}">
              <a16:creationId xmlns:a16="http://schemas.microsoft.com/office/drawing/2014/main" id="{A97CBB53-C859-D24B-81B5-0DE9598CBC00}"/>
            </a:ext>
          </a:extLst>
        </xdr:cNvPr>
        <xdr:cNvSpPr/>
      </xdr:nvSpPr>
      <xdr:spPr>
        <a:xfrm>
          <a:off x="9956800" y="44196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558800</xdr:colOff>
      <xdr:row>33</xdr:row>
      <xdr:rowOff>50800</xdr:rowOff>
    </xdr:from>
    <xdr:to>
      <xdr:col>14</xdr:col>
      <xdr:colOff>685800</xdr:colOff>
      <xdr:row>34</xdr:row>
      <xdr:rowOff>12700</xdr:rowOff>
    </xdr:to>
    <xdr:sp macro="" textlink="">
      <xdr:nvSpPr>
        <xdr:cNvPr id="17" name="Oval 16">
          <a:extLst>
            <a:ext uri="{FF2B5EF4-FFF2-40B4-BE49-F238E27FC236}">
              <a16:creationId xmlns:a16="http://schemas.microsoft.com/office/drawing/2014/main" id="{7538B2ED-B8B1-E241-9D6D-3C080ACA8523}"/>
            </a:ext>
          </a:extLst>
        </xdr:cNvPr>
        <xdr:cNvSpPr/>
      </xdr:nvSpPr>
      <xdr:spPr>
        <a:xfrm>
          <a:off x="8813800" y="67564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774700</xdr:colOff>
      <xdr:row>33</xdr:row>
      <xdr:rowOff>101600</xdr:rowOff>
    </xdr:from>
    <xdr:to>
      <xdr:col>12</xdr:col>
      <xdr:colOff>76200</xdr:colOff>
      <xdr:row>34</xdr:row>
      <xdr:rowOff>76200</xdr:rowOff>
    </xdr:to>
    <xdr:sp macro="" textlink="">
      <xdr:nvSpPr>
        <xdr:cNvPr id="19" name="Oval 18">
          <a:extLst>
            <a:ext uri="{FF2B5EF4-FFF2-40B4-BE49-F238E27FC236}">
              <a16:creationId xmlns:a16="http://schemas.microsoft.com/office/drawing/2014/main" id="{0B77FAB4-F1E9-D348-8E15-8721CD30EE42}"/>
            </a:ext>
          </a:extLst>
        </xdr:cNvPr>
        <xdr:cNvSpPr/>
      </xdr:nvSpPr>
      <xdr:spPr>
        <a:xfrm>
          <a:off x="9855200" y="6807200"/>
          <a:ext cx="127000" cy="1778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266700</xdr:colOff>
      <xdr:row>19</xdr:row>
      <xdr:rowOff>76200</xdr:rowOff>
    </xdr:from>
    <xdr:to>
      <xdr:col>14</xdr:col>
      <xdr:colOff>393700</xdr:colOff>
      <xdr:row>20</xdr:row>
      <xdr:rowOff>38100</xdr:rowOff>
    </xdr:to>
    <xdr:sp macro="" textlink="">
      <xdr:nvSpPr>
        <xdr:cNvPr id="20" name="Oval 19">
          <a:extLst>
            <a:ext uri="{FF2B5EF4-FFF2-40B4-BE49-F238E27FC236}">
              <a16:creationId xmlns:a16="http://schemas.microsoft.com/office/drawing/2014/main" id="{6413DDD1-1714-9447-A093-59905DBD4884}"/>
            </a:ext>
          </a:extLst>
        </xdr:cNvPr>
        <xdr:cNvSpPr/>
      </xdr:nvSpPr>
      <xdr:spPr>
        <a:xfrm>
          <a:off x="11823700" y="3937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13</xdr:col>
      <xdr:colOff>508000</xdr:colOff>
      <xdr:row>24</xdr:row>
      <xdr:rowOff>76200</xdr:rowOff>
    </xdr:from>
    <xdr:to>
      <xdr:col>13</xdr:col>
      <xdr:colOff>635000</xdr:colOff>
      <xdr:row>25</xdr:row>
      <xdr:rowOff>38100</xdr:rowOff>
    </xdr:to>
    <xdr:sp macro="" textlink="">
      <xdr:nvSpPr>
        <xdr:cNvPr id="21" name="Oval 20">
          <a:extLst>
            <a:ext uri="{FF2B5EF4-FFF2-40B4-BE49-F238E27FC236}">
              <a16:creationId xmlns:a16="http://schemas.microsoft.com/office/drawing/2014/main" id="{D285A0AF-3867-8743-83E5-99719821AE57}"/>
            </a:ext>
          </a:extLst>
        </xdr:cNvPr>
        <xdr:cNvSpPr/>
      </xdr:nvSpPr>
      <xdr:spPr>
        <a:xfrm>
          <a:off x="11239500" y="4953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602264</xdr:colOff>
      <xdr:row>30</xdr:row>
      <xdr:rowOff>58277</xdr:rowOff>
    </xdr:from>
    <xdr:to>
      <xdr:col>10</xdr:col>
      <xdr:colOff>204769</xdr:colOff>
      <xdr:row>40</xdr:row>
      <xdr:rowOff>133547</xdr:rowOff>
    </xdr:to>
    <xdr:sp macro="" textlink="">
      <xdr:nvSpPr>
        <xdr:cNvPr id="23" name="Arc 22">
          <a:extLst>
            <a:ext uri="{FF2B5EF4-FFF2-40B4-BE49-F238E27FC236}">
              <a16:creationId xmlns:a16="http://schemas.microsoft.com/office/drawing/2014/main" id="{19D92F7C-452F-F443-89D0-64149DF4BB67}"/>
            </a:ext>
          </a:extLst>
        </xdr:cNvPr>
        <xdr:cNvSpPr/>
      </xdr:nvSpPr>
      <xdr:spPr>
        <a:xfrm rot="20705667">
          <a:off x="8031764" y="6154277"/>
          <a:ext cx="428005" cy="2107270"/>
        </a:xfrm>
        <a:prstGeom prst="arc">
          <a:avLst>
            <a:gd name="adj1" fmla="val 19274256"/>
            <a:gd name="adj2" fmla="val 55177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266700</xdr:colOff>
      <xdr:row>3</xdr:row>
      <xdr:rowOff>44450</xdr:rowOff>
    </xdr:from>
    <xdr:ext cx="3578447" cy="626325"/>
    <mc:AlternateContent xmlns:mc="http://schemas.openxmlformats.org/markup-compatibility/2006" xmlns:a14="http://schemas.microsoft.com/office/drawing/2010/main">
      <mc:Choice Requires="a14">
        <xdr:sp macro="" textlink="">
          <xdr:nvSpPr>
            <xdr:cNvPr id="25" name="TextBox 24">
              <a:extLst>
                <a:ext uri="{FF2B5EF4-FFF2-40B4-BE49-F238E27FC236}">
                  <a16:creationId xmlns:a16="http://schemas.microsoft.com/office/drawing/2014/main" id="{685BD3A5-9D2D-B243-9489-61BF3206F183}"/>
                </a:ext>
              </a:extLst>
            </xdr:cNvPr>
            <xdr:cNvSpPr txBox="1"/>
          </xdr:nvSpPr>
          <xdr:spPr>
            <a:xfrm>
              <a:off x="266700" y="6540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25" name="TextBox 24">
              <a:extLst>
                <a:ext uri="{FF2B5EF4-FFF2-40B4-BE49-F238E27FC236}">
                  <a16:creationId xmlns:a16="http://schemas.microsoft.com/office/drawing/2014/main" id="{685BD3A5-9D2D-B243-9489-61BF3206F183}"/>
                </a:ext>
              </a:extLst>
            </xdr:cNvPr>
            <xdr:cNvSpPr txBox="1"/>
          </xdr:nvSpPr>
          <xdr:spPr>
            <a:xfrm>
              <a:off x="266700" y="6540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393700</xdr:colOff>
      <xdr:row>0</xdr:row>
      <xdr:rowOff>171450</xdr:rowOff>
    </xdr:from>
    <xdr:ext cx="1304268" cy="281808"/>
    <mc:AlternateContent xmlns:mc="http://schemas.openxmlformats.org/markup-compatibility/2006" xmlns:a14="http://schemas.microsoft.com/office/drawing/2010/main">
      <mc:Choice Requires="a14">
        <xdr:sp macro="" textlink="">
          <xdr:nvSpPr>
            <xdr:cNvPr id="26" name="TextBox 25">
              <a:extLst>
                <a:ext uri="{FF2B5EF4-FFF2-40B4-BE49-F238E27FC236}">
                  <a16:creationId xmlns:a16="http://schemas.microsoft.com/office/drawing/2014/main" id="{69B7A9AE-4FA1-A94B-A752-2BB6DF1D60CD}"/>
                </a:ext>
              </a:extLst>
            </xdr:cNvPr>
            <xdr:cNvSpPr txBox="1"/>
          </xdr:nvSpPr>
          <xdr:spPr>
            <a:xfrm>
              <a:off x="393700" y="17145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oMath>
                </m:oMathPara>
              </a14:m>
              <a:endParaRPr lang="en-US" sz="1800"/>
            </a:p>
          </xdr:txBody>
        </xdr:sp>
      </mc:Choice>
      <mc:Fallback xmlns="">
        <xdr:sp macro="" textlink="">
          <xdr:nvSpPr>
            <xdr:cNvPr id="26" name="TextBox 25">
              <a:extLst>
                <a:ext uri="{FF2B5EF4-FFF2-40B4-BE49-F238E27FC236}">
                  <a16:creationId xmlns:a16="http://schemas.microsoft.com/office/drawing/2014/main" id="{69B7A9AE-4FA1-A94B-A752-2BB6DF1D60CD}"/>
                </a:ext>
              </a:extLst>
            </xdr:cNvPr>
            <xdr:cNvSpPr txBox="1"/>
          </xdr:nvSpPr>
          <xdr:spPr>
            <a:xfrm>
              <a:off x="393700" y="17145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𝜕_1=𝜕_3−𝜕_2</a:t>
              </a:r>
              <a:endParaRPr lang="en-US" sz="1800"/>
            </a:p>
          </xdr:txBody>
        </xdr:sp>
      </mc:Fallback>
    </mc:AlternateContent>
    <xdr:clientData/>
  </xdr:oneCellAnchor>
  <xdr:oneCellAnchor>
    <xdr:from>
      <xdr:col>0</xdr:col>
      <xdr:colOff>355600</xdr:colOff>
      <xdr:row>12</xdr:row>
      <xdr:rowOff>0</xdr:rowOff>
    </xdr:from>
    <xdr:ext cx="2351028" cy="563872"/>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01B87B8E-BAEC-414B-A074-EEC2DC8B1109}"/>
                </a:ext>
              </a:extLst>
            </xdr:cNvPr>
            <xdr:cNvSpPr txBox="1"/>
          </xdr:nvSpPr>
          <xdr:spPr>
            <a:xfrm>
              <a:off x="355600" y="24384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27" name="TextBox 26">
              <a:extLst>
                <a:ext uri="{FF2B5EF4-FFF2-40B4-BE49-F238E27FC236}">
                  <a16:creationId xmlns:a16="http://schemas.microsoft.com/office/drawing/2014/main" id="{01B87B8E-BAEC-414B-A074-EEC2DC8B1109}"/>
                </a:ext>
              </a:extLst>
            </xdr:cNvPr>
            <xdr:cNvSpPr txBox="1"/>
          </xdr:nvSpPr>
          <xdr:spPr>
            <a:xfrm>
              <a:off x="355600" y="24384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241300</xdr:colOff>
      <xdr:row>19</xdr:row>
      <xdr:rowOff>171450</xdr:rowOff>
    </xdr:from>
    <xdr:ext cx="1855893" cy="535724"/>
    <mc:AlternateContent xmlns:mc="http://schemas.openxmlformats.org/markup-compatibility/2006" xmlns:a14="http://schemas.microsoft.com/office/drawing/2010/main">
      <mc:Choice Requires="a14">
        <xdr:sp macro="" textlink="">
          <xdr:nvSpPr>
            <xdr:cNvPr id="28" name="TextBox 27">
              <a:extLst>
                <a:ext uri="{FF2B5EF4-FFF2-40B4-BE49-F238E27FC236}">
                  <a16:creationId xmlns:a16="http://schemas.microsoft.com/office/drawing/2014/main" id="{35D98CF5-4D50-DC4E-9D3C-47F8A769DA69}"/>
                </a:ext>
              </a:extLst>
            </xdr:cNvPr>
            <xdr:cNvSpPr txBox="1"/>
          </xdr:nvSpPr>
          <xdr:spPr>
            <a:xfrm>
              <a:off x="241300" y="40322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28" name="TextBox 27">
              <a:extLst>
                <a:ext uri="{FF2B5EF4-FFF2-40B4-BE49-F238E27FC236}">
                  <a16:creationId xmlns:a16="http://schemas.microsoft.com/office/drawing/2014/main" id="{35D98CF5-4D50-DC4E-9D3C-47F8A769DA69}"/>
                </a:ext>
              </a:extLst>
            </xdr:cNvPr>
            <xdr:cNvSpPr txBox="1"/>
          </xdr:nvSpPr>
          <xdr:spPr>
            <a:xfrm>
              <a:off x="241300" y="40322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0</xdr:col>
      <xdr:colOff>330200</xdr:colOff>
      <xdr:row>15</xdr:row>
      <xdr:rowOff>19050</xdr:rowOff>
    </xdr:from>
    <xdr:ext cx="1276503" cy="519694"/>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495DE5B8-7B40-C849-9A4F-82C8F87DF7CC}"/>
                </a:ext>
              </a:extLst>
            </xdr:cNvPr>
            <xdr:cNvSpPr txBox="1"/>
          </xdr:nvSpPr>
          <xdr:spPr>
            <a:xfrm>
              <a:off x="330200" y="306705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29" name="TextBox 28">
              <a:extLst>
                <a:ext uri="{FF2B5EF4-FFF2-40B4-BE49-F238E27FC236}">
                  <a16:creationId xmlns:a16="http://schemas.microsoft.com/office/drawing/2014/main" id="{495DE5B8-7B40-C849-9A4F-82C8F87DF7CC}"/>
                </a:ext>
              </a:extLst>
            </xdr:cNvPr>
            <xdr:cNvSpPr txBox="1"/>
          </xdr:nvSpPr>
          <xdr:spPr>
            <a:xfrm>
              <a:off x="330200" y="306705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𝑙_1=𝑟_1/𝑠𝑖𝑛(ß_1 ) </a:t>
              </a:r>
              <a:endParaRPr lang="en-US" sz="1800"/>
            </a:p>
          </xdr:txBody>
        </xdr:sp>
      </mc:Fallback>
    </mc:AlternateContent>
    <xdr:clientData/>
  </xdr:oneCellAnchor>
  <xdr:oneCellAnchor>
    <xdr:from>
      <xdr:col>0</xdr:col>
      <xdr:colOff>50800</xdr:colOff>
      <xdr:row>24</xdr:row>
      <xdr:rowOff>88900</xdr:rowOff>
    </xdr:from>
    <xdr:ext cx="2442720" cy="782522"/>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0892C45B-66BA-FB42-A673-CA96D987FA26}"/>
                </a:ext>
              </a:extLst>
            </xdr:cNvPr>
            <xdr:cNvSpPr txBox="1"/>
          </xdr:nvSpPr>
          <xdr:spPr>
            <a:xfrm>
              <a:off x="50800" y="49657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30" name="TextBox 29">
              <a:extLst>
                <a:ext uri="{FF2B5EF4-FFF2-40B4-BE49-F238E27FC236}">
                  <a16:creationId xmlns:a16="http://schemas.microsoft.com/office/drawing/2014/main" id="{0892C45B-66BA-FB42-A673-CA96D987FA26}"/>
                </a:ext>
              </a:extLst>
            </xdr:cNvPr>
            <xdr:cNvSpPr txBox="1"/>
          </xdr:nvSpPr>
          <xdr:spPr>
            <a:xfrm>
              <a:off x="50800" y="49657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(𝐿_1+𝑟_1/𝑠𝑖𝑛(ß_1 ) ))/𝐹</a:t>
              </a:r>
              <a:endParaRPr lang="en-US" sz="1800"/>
            </a:p>
          </xdr:txBody>
        </xdr:sp>
      </mc:Fallback>
    </mc:AlternateContent>
    <xdr:clientData/>
  </xdr:oneCellAnchor>
  <xdr:oneCellAnchor>
    <xdr:from>
      <xdr:col>0</xdr:col>
      <xdr:colOff>152400</xdr:colOff>
      <xdr:row>29</xdr:row>
      <xdr:rowOff>6350</xdr:rowOff>
    </xdr:from>
    <xdr:ext cx="1132041" cy="281808"/>
    <mc:AlternateContent xmlns:mc="http://schemas.openxmlformats.org/markup-compatibility/2006" xmlns:a14="http://schemas.microsoft.com/office/drawing/2010/main">
      <mc:Choice Requires="a14">
        <xdr:sp macro="" textlink="">
          <xdr:nvSpPr>
            <xdr:cNvPr id="31" name="TextBox 30">
              <a:extLst>
                <a:ext uri="{FF2B5EF4-FFF2-40B4-BE49-F238E27FC236}">
                  <a16:creationId xmlns:a16="http://schemas.microsoft.com/office/drawing/2014/main" id="{FAF7CBDE-16FD-B94C-8056-272ACEA96EFA}"/>
                </a:ext>
              </a:extLst>
            </xdr:cNvPr>
            <xdr:cNvSpPr txBox="1"/>
          </xdr:nvSpPr>
          <xdr:spPr>
            <a:xfrm>
              <a:off x="152400" y="589915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31" name="TextBox 30">
              <a:extLst>
                <a:ext uri="{FF2B5EF4-FFF2-40B4-BE49-F238E27FC236}">
                  <a16:creationId xmlns:a16="http://schemas.microsoft.com/office/drawing/2014/main" id="{FAF7CBDE-16FD-B94C-8056-272ACEA96EFA}"/>
                </a:ext>
              </a:extLst>
            </xdr:cNvPr>
            <xdr:cNvSpPr txBox="1"/>
          </xdr:nvSpPr>
          <xdr:spPr>
            <a:xfrm>
              <a:off x="152400" y="589915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0</xdr:col>
      <xdr:colOff>0</xdr:colOff>
      <xdr:row>38</xdr:row>
      <xdr:rowOff>38100</xdr:rowOff>
    </xdr:from>
    <xdr:ext cx="2442720" cy="782522"/>
    <mc:AlternateContent xmlns:mc="http://schemas.openxmlformats.org/markup-compatibility/2006" xmlns:a14="http://schemas.microsoft.com/office/drawing/2010/main">
      <mc:Choice Requires="a14">
        <xdr:sp macro="" textlink="">
          <xdr:nvSpPr>
            <xdr:cNvPr id="32" name="TextBox 31">
              <a:extLst>
                <a:ext uri="{FF2B5EF4-FFF2-40B4-BE49-F238E27FC236}">
                  <a16:creationId xmlns:a16="http://schemas.microsoft.com/office/drawing/2014/main" id="{3888FFAF-DABB-5340-A87A-8DCDD827BF3E}"/>
                </a:ext>
              </a:extLst>
            </xdr:cNvPr>
            <xdr:cNvSpPr txBox="1"/>
          </xdr:nvSpPr>
          <xdr:spPr>
            <a:xfrm>
              <a:off x="0" y="77597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32" name="TextBox 31">
              <a:extLst>
                <a:ext uri="{FF2B5EF4-FFF2-40B4-BE49-F238E27FC236}">
                  <a16:creationId xmlns:a16="http://schemas.microsoft.com/office/drawing/2014/main" id="{3888FFAF-DABB-5340-A87A-8DCDD827BF3E}"/>
                </a:ext>
              </a:extLst>
            </xdr:cNvPr>
            <xdr:cNvSpPr txBox="1"/>
          </xdr:nvSpPr>
          <xdr:spPr>
            <a:xfrm>
              <a:off x="0" y="7759700"/>
              <a:ext cx="2442720" cy="7825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(𝐿_1+(0.5𝑊_1)/𝑠𝑖𝑛(ß_1 ) ))/𝐹</a:t>
              </a:r>
              <a:endParaRPr lang="en-US" sz="1800"/>
            </a:p>
          </xdr:txBody>
        </xdr:sp>
      </mc:Fallback>
    </mc:AlternateContent>
    <xdr:clientData/>
  </xdr:oneCellAnchor>
  <xdr:oneCellAnchor>
    <xdr:from>
      <xdr:col>20</xdr:col>
      <xdr:colOff>482600</xdr:colOff>
      <xdr:row>5</xdr:row>
      <xdr:rowOff>165100</xdr:rowOff>
    </xdr:from>
    <xdr:ext cx="3283014" cy="1294137"/>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66C371F3-3A17-954C-A79C-C6034878C25A}"/>
                </a:ext>
              </a:extLst>
            </xdr:cNvPr>
            <xdr:cNvSpPr txBox="1"/>
          </xdr:nvSpPr>
          <xdr:spPr>
            <a:xfrm>
              <a:off x="16992600" y="1181100"/>
              <a:ext cx="3283014" cy="1294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 =</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39" name="TextBox 38">
              <a:extLst>
                <a:ext uri="{FF2B5EF4-FFF2-40B4-BE49-F238E27FC236}">
                  <a16:creationId xmlns:a16="http://schemas.microsoft.com/office/drawing/2014/main" id="{66C371F3-3A17-954C-A79C-C6034878C25A}"/>
                </a:ext>
              </a:extLst>
            </xdr:cNvPr>
            <xdr:cNvSpPr txBox="1"/>
          </xdr:nvSpPr>
          <xdr:spPr>
            <a:xfrm>
              <a:off x="16992600" y="1181100"/>
              <a:ext cx="3283014" cy="12941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𝑊_1  =(𝑀_1 𝐿_1)/((𝐹−(0.5𝑀_1)/𝑠𝑖𝑛(ß_1 )   ))</a:t>
              </a:r>
              <a:endParaRPr lang="en-US" sz="2800"/>
            </a:p>
          </xdr:txBody>
        </xdr:sp>
      </mc:Fallback>
    </mc:AlternateContent>
    <xdr:clientData/>
  </xdr:oneCellAnchor>
  <xdr:twoCellAnchor>
    <xdr:from>
      <xdr:col>4</xdr:col>
      <xdr:colOff>279400</xdr:colOff>
      <xdr:row>35</xdr:row>
      <xdr:rowOff>44450</xdr:rowOff>
    </xdr:from>
    <xdr:to>
      <xdr:col>12</xdr:col>
      <xdr:colOff>76200</xdr:colOff>
      <xdr:row>35</xdr:row>
      <xdr:rowOff>76200</xdr:rowOff>
    </xdr:to>
    <xdr:cxnSp macro="">
      <xdr:nvCxnSpPr>
        <xdr:cNvPr id="41" name="Straight Arrow Connector 40">
          <a:extLst>
            <a:ext uri="{FF2B5EF4-FFF2-40B4-BE49-F238E27FC236}">
              <a16:creationId xmlns:a16="http://schemas.microsoft.com/office/drawing/2014/main" id="{DAAD48EC-7C99-1A4D-AEAA-14BACB99E376}"/>
            </a:ext>
          </a:extLst>
        </xdr:cNvPr>
        <xdr:cNvCxnSpPr/>
      </xdr:nvCxnSpPr>
      <xdr:spPr>
        <a:xfrm>
          <a:off x="3581400" y="7232650"/>
          <a:ext cx="6400800" cy="3175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685800</xdr:colOff>
      <xdr:row>34</xdr:row>
      <xdr:rowOff>31750</xdr:rowOff>
    </xdr:from>
    <xdr:ext cx="269176" cy="250453"/>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C4D4AC4F-45AF-6343-A5F1-EAC0A8528ED0}"/>
                </a:ext>
              </a:extLst>
            </xdr:cNvPr>
            <xdr:cNvSpPr txBox="1"/>
          </xdr:nvSpPr>
          <xdr:spPr>
            <a:xfrm>
              <a:off x="8115300" y="69405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m:t>
                        </m:r>
                      </m:e>
                      <m:sub>
                        <m:r>
                          <a:rPr lang="en-US" sz="1600" b="1" i="1">
                            <a:latin typeface="Cambria Math" panose="02040503050406030204" pitchFamily="18" charset="0"/>
                          </a:rPr>
                          <m:t>𝟐</m:t>
                        </m:r>
                      </m:sub>
                    </m:sSub>
                  </m:oMath>
                </m:oMathPara>
              </a14:m>
              <a:endParaRPr lang="en-US" sz="1600" b="1"/>
            </a:p>
          </xdr:txBody>
        </xdr:sp>
      </mc:Choice>
      <mc:Fallback xmlns="">
        <xdr:sp macro="" textlink="">
          <xdr:nvSpPr>
            <xdr:cNvPr id="42" name="TextBox 41">
              <a:extLst>
                <a:ext uri="{FF2B5EF4-FFF2-40B4-BE49-F238E27FC236}">
                  <a16:creationId xmlns:a16="http://schemas.microsoft.com/office/drawing/2014/main" id="{C4D4AC4F-45AF-6343-A5F1-EAC0A8528ED0}"/>
                </a:ext>
              </a:extLst>
            </xdr:cNvPr>
            <xdr:cNvSpPr txBox="1"/>
          </xdr:nvSpPr>
          <xdr:spPr>
            <a:xfrm>
              <a:off x="8115300" y="69405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latin typeface="Cambria Math" panose="02040503050406030204" pitchFamily="18" charset="0"/>
                </a:rPr>
                <a:t>𝝏_𝟐</a:t>
              </a:r>
              <a:endParaRPr lang="en-US" sz="1600" b="1"/>
            </a:p>
          </xdr:txBody>
        </xdr:sp>
      </mc:Fallback>
    </mc:AlternateContent>
    <xdr:clientData/>
  </xdr:oneCellAnchor>
  <xdr:twoCellAnchor>
    <xdr:from>
      <xdr:col>7</xdr:col>
      <xdr:colOff>406936</xdr:colOff>
      <xdr:row>24</xdr:row>
      <xdr:rowOff>136060</xdr:rowOff>
    </xdr:from>
    <xdr:to>
      <xdr:col>9</xdr:col>
      <xdr:colOff>95952</xdr:colOff>
      <xdr:row>44</xdr:row>
      <xdr:rowOff>40647</xdr:rowOff>
    </xdr:to>
    <xdr:sp macro="" textlink="">
      <xdr:nvSpPr>
        <xdr:cNvPr id="43" name="Arc 42">
          <a:extLst>
            <a:ext uri="{FF2B5EF4-FFF2-40B4-BE49-F238E27FC236}">
              <a16:creationId xmlns:a16="http://schemas.microsoft.com/office/drawing/2014/main" id="{207890DB-1117-EF43-A90D-11BE6070C5CA}"/>
            </a:ext>
          </a:extLst>
        </xdr:cNvPr>
        <xdr:cNvSpPr/>
      </xdr:nvSpPr>
      <xdr:spPr>
        <a:xfrm rot="21285218">
          <a:off x="6185436" y="5012860"/>
          <a:ext cx="1340016" cy="3968587"/>
        </a:xfrm>
        <a:prstGeom prst="arc">
          <a:avLst>
            <a:gd name="adj1" fmla="val 18428714"/>
            <a:gd name="adj2" fmla="val 120498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8</xdr:col>
      <xdr:colOff>546100</xdr:colOff>
      <xdr:row>33</xdr:row>
      <xdr:rowOff>12700</xdr:rowOff>
    </xdr:from>
    <xdr:ext cx="269176" cy="250453"/>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E19B2668-6E77-ED4D-AD04-75613B4158FF}"/>
                </a:ext>
              </a:extLst>
            </xdr:cNvPr>
            <xdr:cNvSpPr txBox="1"/>
          </xdr:nvSpPr>
          <xdr:spPr>
            <a:xfrm>
              <a:off x="7150100" y="671830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m:t>
                        </m:r>
                      </m:e>
                      <m:sub>
                        <m:r>
                          <a:rPr lang="en-US" sz="1600" b="1" i="1">
                            <a:latin typeface="Cambria Math" panose="02040503050406030204" pitchFamily="18" charset="0"/>
                          </a:rPr>
                          <m:t>𝟑</m:t>
                        </m:r>
                      </m:sub>
                    </m:sSub>
                  </m:oMath>
                </m:oMathPara>
              </a14:m>
              <a:endParaRPr lang="en-US" sz="1600" b="1"/>
            </a:p>
          </xdr:txBody>
        </xdr:sp>
      </mc:Choice>
      <mc:Fallback xmlns="">
        <xdr:sp macro="" textlink="">
          <xdr:nvSpPr>
            <xdr:cNvPr id="45" name="TextBox 44">
              <a:extLst>
                <a:ext uri="{FF2B5EF4-FFF2-40B4-BE49-F238E27FC236}">
                  <a16:creationId xmlns:a16="http://schemas.microsoft.com/office/drawing/2014/main" id="{E19B2668-6E77-ED4D-AD04-75613B4158FF}"/>
                </a:ext>
              </a:extLst>
            </xdr:cNvPr>
            <xdr:cNvSpPr txBox="1"/>
          </xdr:nvSpPr>
          <xdr:spPr>
            <a:xfrm>
              <a:off x="7150100" y="671830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latin typeface="Cambria Math" panose="02040503050406030204" pitchFamily="18" charset="0"/>
                </a:rPr>
                <a:t>𝝏_𝟑</a:t>
              </a:r>
              <a:endParaRPr lang="en-US" sz="1600" b="1"/>
            </a:p>
          </xdr:txBody>
        </xdr:sp>
      </mc:Fallback>
    </mc:AlternateContent>
    <xdr:clientData/>
  </xdr:oneCellAnchor>
  <xdr:twoCellAnchor>
    <xdr:from>
      <xdr:col>7</xdr:col>
      <xdr:colOff>330200</xdr:colOff>
      <xdr:row>28</xdr:row>
      <xdr:rowOff>25399</xdr:rowOff>
    </xdr:from>
    <xdr:to>
      <xdr:col>7</xdr:col>
      <xdr:colOff>758205</xdr:colOff>
      <xdr:row>38</xdr:row>
      <xdr:rowOff>100669</xdr:rowOff>
    </xdr:to>
    <xdr:sp macro="" textlink="">
      <xdr:nvSpPr>
        <xdr:cNvPr id="46" name="Arc 45">
          <a:extLst>
            <a:ext uri="{FF2B5EF4-FFF2-40B4-BE49-F238E27FC236}">
              <a16:creationId xmlns:a16="http://schemas.microsoft.com/office/drawing/2014/main" id="{E31DABE6-0F6A-8D40-8781-93F29DE2E3D8}"/>
            </a:ext>
          </a:extLst>
        </xdr:cNvPr>
        <xdr:cNvSpPr/>
      </xdr:nvSpPr>
      <xdr:spPr>
        <a:xfrm rot="21055809">
          <a:off x="6108700" y="5714999"/>
          <a:ext cx="428005" cy="2107270"/>
        </a:xfrm>
        <a:prstGeom prst="arc">
          <a:avLst>
            <a:gd name="adj1" fmla="val 17862681"/>
            <a:gd name="adj2" fmla="val 324198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609600</xdr:colOff>
      <xdr:row>19</xdr:row>
      <xdr:rowOff>100378</xdr:rowOff>
    </xdr:from>
    <xdr:to>
      <xdr:col>14</xdr:col>
      <xdr:colOff>375101</xdr:colOff>
      <xdr:row>24</xdr:row>
      <xdr:rowOff>88900</xdr:rowOff>
    </xdr:to>
    <xdr:cxnSp macro="">
      <xdr:nvCxnSpPr>
        <xdr:cNvPr id="55" name="Straight Connector 54">
          <a:extLst>
            <a:ext uri="{FF2B5EF4-FFF2-40B4-BE49-F238E27FC236}">
              <a16:creationId xmlns:a16="http://schemas.microsoft.com/office/drawing/2014/main" id="{05092384-1457-794A-B3E6-1E0A81F0FFBD}"/>
            </a:ext>
          </a:extLst>
        </xdr:cNvPr>
        <xdr:cNvCxnSpPr>
          <a:stCxn id="20" idx="7"/>
        </xdr:cNvCxnSpPr>
      </xdr:nvCxnSpPr>
      <xdr:spPr>
        <a:xfrm flipH="1">
          <a:off x="11341100" y="3961178"/>
          <a:ext cx="591001" cy="1004522"/>
        </a:xfrm>
        <a:prstGeom prst="line">
          <a:avLst/>
        </a:prstGeom>
        <a:ln w="50800">
          <a:solidFill>
            <a:srgbClr val="7030A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114300</xdr:colOff>
      <xdr:row>22</xdr:row>
      <xdr:rowOff>50800</xdr:rowOff>
    </xdr:from>
    <xdr:ext cx="302775" cy="281808"/>
    <mc:AlternateContent xmlns:mc="http://schemas.openxmlformats.org/markup-compatibility/2006" xmlns:a14="http://schemas.microsoft.com/office/drawing/2010/main">
      <mc:Choice Requires="a14">
        <xdr:sp macro="" textlink="">
          <xdr:nvSpPr>
            <xdr:cNvPr id="57" name="TextBox 56">
              <a:extLst>
                <a:ext uri="{FF2B5EF4-FFF2-40B4-BE49-F238E27FC236}">
                  <a16:creationId xmlns:a16="http://schemas.microsoft.com/office/drawing/2014/main" id="{C8009DE8-6A2F-7D4B-91C2-B2C67E88E33E}"/>
                </a:ext>
              </a:extLst>
            </xdr:cNvPr>
            <xdr:cNvSpPr txBox="1"/>
          </xdr:nvSpPr>
          <xdr:spPr>
            <a:xfrm>
              <a:off x="11671300" y="4521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7" name="TextBox 56">
              <a:extLst>
                <a:ext uri="{FF2B5EF4-FFF2-40B4-BE49-F238E27FC236}">
                  <a16:creationId xmlns:a16="http://schemas.microsoft.com/office/drawing/2014/main" id="{C8009DE8-6A2F-7D4B-91C2-B2C67E88E33E}"/>
                </a:ext>
              </a:extLst>
            </xdr:cNvPr>
            <xdr:cNvSpPr txBox="1"/>
          </xdr:nvSpPr>
          <xdr:spPr>
            <a:xfrm>
              <a:off x="11671300" y="4521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0</xdr:col>
      <xdr:colOff>431800</xdr:colOff>
      <xdr:row>8</xdr:row>
      <xdr:rowOff>50800</xdr:rowOff>
    </xdr:from>
    <xdr:ext cx="1831463" cy="584263"/>
    <mc:AlternateContent xmlns:mc="http://schemas.openxmlformats.org/markup-compatibility/2006" xmlns:a14="http://schemas.microsoft.com/office/drawing/2010/main">
      <mc:Choice Requires="a14">
        <xdr:sp macro="" textlink="">
          <xdr:nvSpPr>
            <xdr:cNvPr id="58" name="TextBox 57">
              <a:extLst>
                <a:ext uri="{FF2B5EF4-FFF2-40B4-BE49-F238E27FC236}">
                  <a16:creationId xmlns:a16="http://schemas.microsoft.com/office/drawing/2014/main" id="{A7BEB939-5A20-844A-8CF2-1C88E91825E3}"/>
                </a:ext>
              </a:extLst>
            </xdr:cNvPr>
            <xdr:cNvSpPr txBox="1"/>
          </xdr:nvSpPr>
          <xdr:spPr>
            <a:xfrm>
              <a:off x="431800" y="16764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58" name="TextBox 57">
              <a:extLst>
                <a:ext uri="{FF2B5EF4-FFF2-40B4-BE49-F238E27FC236}">
                  <a16:creationId xmlns:a16="http://schemas.microsoft.com/office/drawing/2014/main" id="{A7BEB939-5A20-844A-8CF2-1C88E91825E3}"/>
                </a:ext>
              </a:extLst>
            </xdr:cNvPr>
            <xdr:cNvSpPr txBox="1"/>
          </xdr:nvSpPr>
          <xdr:spPr>
            <a:xfrm>
              <a:off x="431800" y="16764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15</xdr:col>
      <xdr:colOff>254000</xdr:colOff>
      <xdr:row>18</xdr:row>
      <xdr:rowOff>177800</xdr:rowOff>
    </xdr:from>
    <xdr:ext cx="286296" cy="281808"/>
    <mc:AlternateContent xmlns:mc="http://schemas.openxmlformats.org/markup-compatibility/2006" xmlns:a14="http://schemas.microsoft.com/office/drawing/2010/main">
      <mc:Choice Requires="a14">
        <xdr:sp macro="" textlink="">
          <xdr:nvSpPr>
            <xdr:cNvPr id="56" name="TextBox 55">
              <a:extLst>
                <a:ext uri="{FF2B5EF4-FFF2-40B4-BE49-F238E27FC236}">
                  <a16:creationId xmlns:a16="http://schemas.microsoft.com/office/drawing/2014/main" id="{1F704FE8-B977-BF46-AB09-6538AFA4D3B3}"/>
                </a:ext>
              </a:extLst>
            </xdr:cNvPr>
            <xdr:cNvSpPr txBox="1"/>
          </xdr:nvSpPr>
          <xdr:spPr>
            <a:xfrm>
              <a:off x="12636500" y="38354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6" name="TextBox 55">
              <a:extLst>
                <a:ext uri="{FF2B5EF4-FFF2-40B4-BE49-F238E27FC236}">
                  <a16:creationId xmlns:a16="http://schemas.microsoft.com/office/drawing/2014/main" id="{1F704FE8-B977-BF46-AB09-6538AFA4D3B3}"/>
                </a:ext>
              </a:extLst>
            </xdr:cNvPr>
            <xdr:cNvSpPr txBox="1"/>
          </xdr:nvSpPr>
          <xdr:spPr>
            <a:xfrm>
              <a:off x="12636500" y="38354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14</xdr:col>
      <xdr:colOff>0</xdr:colOff>
      <xdr:row>30</xdr:row>
      <xdr:rowOff>63500</xdr:rowOff>
    </xdr:from>
    <xdr:ext cx="286296" cy="281808"/>
    <mc:AlternateContent xmlns:mc="http://schemas.openxmlformats.org/markup-compatibility/2006" xmlns:a14="http://schemas.microsoft.com/office/drawing/2010/main">
      <mc:Choice Requires="a14">
        <xdr:sp macro="" textlink="">
          <xdr:nvSpPr>
            <xdr:cNvPr id="60" name="TextBox 59">
              <a:extLst>
                <a:ext uri="{FF2B5EF4-FFF2-40B4-BE49-F238E27FC236}">
                  <a16:creationId xmlns:a16="http://schemas.microsoft.com/office/drawing/2014/main" id="{A2C8D2A6-7310-8E41-A175-F35EA6407B10}"/>
                </a:ext>
              </a:extLst>
            </xdr:cNvPr>
            <xdr:cNvSpPr txBox="1"/>
          </xdr:nvSpPr>
          <xdr:spPr>
            <a:xfrm>
              <a:off x="11557000" y="61595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0" name="TextBox 59">
              <a:extLst>
                <a:ext uri="{FF2B5EF4-FFF2-40B4-BE49-F238E27FC236}">
                  <a16:creationId xmlns:a16="http://schemas.microsoft.com/office/drawing/2014/main" id="{A2C8D2A6-7310-8E41-A175-F35EA6407B10}"/>
                </a:ext>
              </a:extLst>
            </xdr:cNvPr>
            <xdr:cNvSpPr txBox="1"/>
          </xdr:nvSpPr>
          <xdr:spPr>
            <a:xfrm>
              <a:off x="11557000" y="61595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11</xdr:col>
      <xdr:colOff>469900</xdr:colOff>
      <xdr:row>31</xdr:row>
      <xdr:rowOff>152400</xdr:rowOff>
    </xdr:from>
    <xdr:ext cx="302775" cy="281808"/>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AC3B57BB-DF71-6846-B26F-E3CA87091B68}"/>
                </a:ext>
              </a:extLst>
            </xdr:cNvPr>
            <xdr:cNvSpPr txBox="1"/>
          </xdr:nvSpPr>
          <xdr:spPr>
            <a:xfrm>
              <a:off x="9550400" y="6451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1" name="TextBox 60">
              <a:extLst>
                <a:ext uri="{FF2B5EF4-FFF2-40B4-BE49-F238E27FC236}">
                  <a16:creationId xmlns:a16="http://schemas.microsoft.com/office/drawing/2014/main" id="{AC3B57BB-DF71-6846-B26F-E3CA87091B68}"/>
                </a:ext>
              </a:extLst>
            </xdr:cNvPr>
            <xdr:cNvSpPr txBox="1"/>
          </xdr:nvSpPr>
          <xdr:spPr>
            <a:xfrm>
              <a:off x="9550400" y="6451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twoCellAnchor>
    <xdr:from>
      <xdr:col>10</xdr:col>
      <xdr:colOff>694730</xdr:colOff>
      <xdr:row>30</xdr:row>
      <xdr:rowOff>72025</xdr:rowOff>
    </xdr:from>
    <xdr:to>
      <xdr:col>13</xdr:col>
      <xdr:colOff>756764</xdr:colOff>
      <xdr:row>33</xdr:row>
      <xdr:rowOff>60108</xdr:rowOff>
    </xdr:to>
    <xdr:sp macro="" textlink="">
      <xdr:nvSpPr>
        <xdr:cNvPr id="62" name="Arc 61">
          <a:extLst>
            <a:ext uri="{FF2B5EF4-FFF2-40B4-BE49-F238E27FC236}">
              <a16:creationId xmlns:a16="http://schemas.microsoft.com/office/drawing/2014/main" id="{91058331-696D-2F4D-8107-EFA3D15889D4}"/>
            </a:ext>
          </a:extLst>
        </xdr:cNvPr>
        <xdr:cNvSpPr/>
      </xdr:nvSpPr>
      <xdr:spPr>
        <a:xfrm rot="15094115">
          <a:off x="9920155" y="5197600"/>
          <a:ext cx="597683" cy="2538534"/>
        </a:xfrm>
        <a:prstGeom prst="arc">
          <a:avLst>
            <a:gd name="adj1" fmla="val 15894621"/>
            <a:gd name="adj2" fmla="val 336071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14</xdr:col>
      <xdr:colOff>774700</xdr:colOff>
      <xdr:row>23</xdr:row>
      <xdr:rowOff>127000</xdr:rowOff>
    </xdr:from>
    <xdr:ext cx="247888" cy="281808"/>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447ABA36-61B7-6244-B3C4-9FA217A46712}"/>
                </a:ext>
              </a:extLst>
            </xdr:cNvPr>
            <xdr:cNvSpPr txBox="1"/>
          </xdr:nvSpPr>
          <xdr:spPr>
            <a:xfrm>
              <a:off x="12331700" y="48006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63" name="TextBox 62">
              <a:extLst>
                <a:ext uri="{FF2B5EF4-FFF2-40B4-BE49-F238E27FC236}">
                  <a16:creationId xmlns:a16="http://schemas.microsoft.com/office/drawing/2014/main" id="{447ABA36-61B7-6244-B3C4-9FA217A46712}"/>
                </a:ext>
              </a:extLst>
            </xdr:cNvPr>
            <xdr:cNvSpPr txBox="1"/>
          </xdr:nvSpPr>
          <xdr:spPr>
            <a:xfrm>
              <a:off x="12331700" y="48006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13</xdr:col>
      <xdr:colOff>279400</xdr:colOff>
      <xdr:row>34</xdr:row>
      <xdr:rowOff>63500</xdr:rowOff>
    </xdr:from>
    <xdr:ext cx="247888" cy="281808"/>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E7D1CC49-7C2D-8446-B35B-2A5933EE8C37}"/>
                </a:ext>
              </a:extLst>
            </xdr:cNvPr>
            <xdr:cNvSpPr txBox="1"/>
          </xdr:nvSpPr>
          <xdr:spPr>
            <a:xfrm>
              <a:off x="11010900" y="69723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4" name="TextBox 63">
              <a:extLst>
                <a:ext uri="{FF2B5EF4-FFF2-40B4-BE49-F238E27FC236}">
                  <a16:creationId xmlns:a16="http://schemas.microsoft.com/office/drawing/2014/main" id="{E7D1CC49-7C2D-8446-B35B-2A5933EE8C37}"/>
                </a:ext>
              </a:extLst>
            </xdr:cNvPr>
            <xdr:cNvSpPr txBox="1"/>
          </xdr:nvSpPr>
          <xdr:spPr>
            <a:xfrm>
              <a:off x="11010900" y="69723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15</xdr:col>
      <xdr:colOff>469900</xdr:colOff>
      <xdr:row>27</xdr:row>
      <xdr:rowOff>101600</xdr:rowOff>
    </xdr:from>
    <xdr:ext cx="234103" cy="281808"/>
    <mc:AlternateContent xmlns:mc="http://schemas.openxmlformats.org/markup-compatibility/2006" xmlns:a14="http://schemas.microsoft.com/office/drawing/2010/main">
      <mc:Choice Requires="a14">
        <xdr:sp macro="" textlink="">
          <xdr:nvSpPr>
            <xdr:cNvPr id="65" name="TextBox 64">
              <a:extLst>
                <a:ext uri="{FF2B5EF4-FFF2-40B4-BE49-F238E27FC236}">
                  <a16:creationId xmlns:a16="http://schemas.microsoft.com/office/drawing/2014/main" id="{CB1A8B3C-C59D-2146-87FB-67107F1BC8CF}"/>
                </a:ext>
              </a:extLst>
            </xdr:cNvPr>
            <xdr:cNvSpPr txBox="1"/>
          </xdr:nvSpPr>
          <xdr:spPr>
            <a:xfrm>
              <a:off x="12852400" y="5588000"/>
              <a:ext cx="234103"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65" name="TextBox 64">
              <a:extLst>
                <a:ext uri="{FF2B5EF4-FFF2-40B4-BE49-F238E27FC236}">
                  <a16:creationId xmlns:a16="http://schemas.microsoft.com/office/drawing/2014/main" id="{CB1A8B3C-C59D-2146-87FB-67107F1BC8CF}"/>
                </a:ext>
              </a:extLst>
            </xdr:cNvPr>
            <xdr:cNvSpPr txBox="1"/>
          </xdr:nvSpPr>
          <xdr:spPr>
            <a:xfrm>
              <a:off x="12852400" y="5588000"/>
              <a:ext cx="234103"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12</xdr:col>
      <xdr:colOff>241300</xdr:colOff>
      <xdr:row>32</xdr:row>
      <xdr:rowOff>76200</xdr:rowOff>
    </xdr:from>
    <xdr:ext cx="1142999" cy="281808"/>
    <mc:AlternateContent xmlns:mc="http://schemas.openxmlformats.org/markup-compatibility/2006" xmlns:a14="http://schemas.microsoft.com/office/drawing/2010/main">
      <mc:Choice Requires="a14">
        <xdr:sp macro="" textlink="">
          <xdr:nvSpPr>
            <xdr:cNvPr id="66" name="TextBox 65">
              <a:extLst>
                <a:ext uri="{FF2B5EF4-FFF2-40B4-BE49-F238E27FC236}">
                  <a16:creationId xmlns:a16="http://schemas.microsoft.com/office/drawing/2014/main" id="{01C6EF73-C922-654F-A55F-FEFC812D627A}"/>
                </a:ext>
              </a:extLst>
            </xdr:cNvPr>
            <xdr:cNvSpPr txBox="1"/>
          </xdr:nvSpPr>
          <xdr:spPr>
            <a:xfrm>
              <a:off x="10147300" y="6578600"/>
              <a:ext cx="114299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ea typeface="Cambria Math" panose="02040503050406030204" pitchFamily="18" charset="0"/>
                      </a:rPr>
                      <m:t>𝟏𝟖𝟎</m:t>
                    </m:r>
                    <m:r>
                      <a:rPr lang="en-US" sz="1800" b="1" i="1">
                        <a:latin typeface="Cambria Math" panose="02040503050406030204" pitchFamily="18" charset="0"/>
                        <a:ea typeface="Cambria Math" panose="02040503050406030204" pitchFamily="18" charset="0"/>
                      </a:rPr>
                      <m:t>−</m:t>
                    </m:r>
                    <m:sSub>
                      <m:sSubPr>
                        <m:ctrlPr>
                          <a:rPr lang="en-US" sz="1800" b="1" i="1">
                            <a:latin typeface="Cambria Math" panose="02040503050406030204" pitchFamily="18" charset="0"/>
                            <a:ea typeface="Cambria Math" panose="02040503050406030204" pitchFamily="18" charset="0"/>
                          </a:rPr>
                        </m:ctrlPr>
                      </m:sSubPr>
                      <m:e>
                        <m:r>
                          <a:rPr lang="en-US" sz="1800" b="1" i="1">
                            <a:latin typeface="Cambria Math" panose="02040503050406030204" pitchFamily="18" charset="0"/>
                            <a:ea typeface="Cambria Math" panose="02040503050406030204" pitchFamily="18" charset="0"/>
                          </a:rPr>
                          <m:t>ß</m:t>
                        </m:r>
                      </m:e>
                      <m:sub>
                        <m:r>
                          <a:rPr lang="en-US" sz="1800" b="1" i="1">
                            <a:latin typeface="Cambria Math" panose="02040503050406030204" pitchFamily="18" charset="0"/>
                            <a:ea typeface="Cambria Math" panose="02040503050406030204" pitchFamily="18" charset="0"/>
                          </a:rPr>
                          <m:t>𝟐</m:t>
                        </m:r>
                      </m:sub>
                    </m:sSub>
                  </m:oMath>
                </m:oMathPara>
              </a14:m>
              <a:endParaRPr lang="en-US" sz="1800" b="1"/>
            </a:p>
          </xdr:txBody>
        </xdr:sp>
      </mc:Choice>
      <mc:Fallback xmlns="">
        <xdr:sp macro="" textlink="">
          <xdr:nvSpPr>
            <xdr:cNvPr id="66" name="TextBox 65">
              <a:extLst>
                <a:ext uri="{FF2B5EF4-FFF2-40B4-BE49-F238E27FC236}">
                  <a16:creationId xmlns:a16="http://schemas.microsoft.com/office/drawing/2014/main" id="{01C6EF73-C922-654F-A55F-FEFC812D627A}"/>
                </a:ext>
              </a:extLst>
            </xdr:cNvPr>
            <xdr:cNvSpPr txBox="1"/>
          </xdr:nvSpPr>
          <xdr:spPr>
            <a:xfrm>
              <a:off x="10147300" y="6578600"/>
              <a:ext cx="1142999"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ea typeface="Cambria Math" panose="02040503050406030204" pitchFamily="18" charset="0"/>
                </a:rPr>
                <a:t>𝟏𝟖𝟎−ß_𝟐</a:t>
              </a:r>
              <a:endParaRPr lang="en-US" sz="1800" b="1"/>
            </a:p>
          </xdr:txBody>
        </xdr:sp>
      </mc:Fallback>
    </mc:AlternateContent>
    <xdr:clientData/>
  </xdr:oneCellAnchor>
  <xdr:twoCellAnchor>
    <xdr:from>
      <xdr:col>12</xdr:col>
      <xdr:colOff>328123</xdr:colOff>
      <xdr:row>32</xdr:row>
      <xdr:rowOff>35077</xdr:rowOff>
    </xdr:from>
    <xdr:to>
      <xdr:col>14</xdr:col>
      <xdr:colOff>276075</xdr:colOff>
      <xdr:row>34</xdr:row>
      <xdr:rowOff>9848</xdr:rowOff>
    </xdr:to>
    <xdr:sp macro="" textlink="">
      <xdr:nvSpPr>
        <xdr:cNvPr id="67" name="Arc 66">
          <a:extLst>
            <a:ext uri="{FF2B5EF4-FFF2-40B4-BE49-F238E27FC236}">
              <a16:creationId xmlns:a16="http://schemas.microsoft.com/office/drawing/2014/main" id="{1D28C89F-E709-134D-9DED-8D6FB69334D5}"/>
            </a:ext>
          </a:extLst>
        </xdr:cNvPr>
        <xdr:cNvSpPr/>
      </xdr:nvSpPr>
      <xdr:spPr>
        <a:xfrm rot="18354700">
          <a:off x="10843013" y="5928587"/>
          <a:ext cx="381171" cy="1598952"/>
        </a:xfrm>
        <a:prstGeom prst="arc">
          <a:avLst>
            <a:gd name="adj1" fmla="val 16439577"/>
            <a:gd name="adj2" fmla="val 423310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4</xdr:col>
      <xdr:colOff>0</xdr:colOff>
      <xdr:row>12</xdr:row>
      <xdr:rowOff>0</xdr:rowOff>
    </xdr:from>
    <xdr:ext cx="2351028" cy="563872"/>
    <mc:AlternateContent xmlns:mc="http://schemas.openxmlformats.org/markup-compatibility/2006" xmlns:a14="http://schemas.microsoft.com/office/drawing/2010/main">
      <mc:Choice Requires="a14">
        <xdr:sp macro="" textlink="">
          <xdr:nvSpPr>
            <xdr:cNvPr id="68" name="TextBox 67">
              <a:extLst>
                <a:ext uri="{FF2B5EF4-FFF2-40B4-BE49-F238E27FC236}">
                  <a16:creationId xmlns:a16="http://schemas.microsoft.com/office/drawing/2014/main" id="{2873345B-D0F5-ED41-A62C-4E6A959280AF}"/>
                </a:ext>
              </a:extLst>
            </xdr:cNvPr>
            <xdr:cNvSpPr txBox="1"/>
          </xdr:nvSpPr>
          <xdr:spPr>
            <a:xfrm>
              <a:off x="3302000" y="24384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68" name="TextBox 67">
              <a:extLst>
                <a:ext uri="{FF2B5EF4-FFF2-40B4-BE49-F238E27FC236}">
                  <a16:creationId xmlns:a16="http://schemas.microsoft.com/office/drawing/2014/main" id="{2873345B-D0F5-ED41-A62C-4E6A959280AF}"/>
                </a:ext>
              </a:extLst>
            </xdr:cNvPr>
            <xdr:cNvSpPr txBox="1"/>
          </xdr:nvSpPr>
          <xdr:spPr>
            <a:xfrm>
              <a:off x="3302000" y="24384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4</xdr:col>
      <xdr:colOff>0</xdr:colOff>
      <xdr:row>15</xdr:row>
      <xdr:rowOff>127000</xdr:rowOff>
    </xdr:from>
    <xdr:ext cx="1945533" cy="519694"/>
    <mc:AlternateContent xmlns:mc="http://schemas.openxmlformats.org/markup-compatibility/2006" xmlns:a14="http://schemas.microsoft.com/office/drawing/2010/main">
      <mc:Choice Requires="a14">
        <xdr:sp macro="" textlink="">
          <xdr:nvSpPr>
            <xdr:cNvPr id="69" name="TextBox 68">
              <a:extLst>
                <a:ext uri="{FF2B5EF4-FFF2-40B4-BE49-F238E27FC236}">
                  <a16:creationId xmlns:a16="http://schemas.microsoft.com/office/drawing/2014/main" id="{55C1F475-807A-7F41-88AF-E50C187D15AA}"/>
                </a:ext>
              </a:extLst>
            </xdr:cNvPr>
            <xdr:cNvSpPr txBox="1"/>
          </xdr:nvSpPr>
          <xdr:spPr>
            <a:xfrm>
              <a:off x="3302000" y="3175000"/>
              <a:ext cx="194553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69" name="TextBox 68">
              <a:extLst>
                <a:ext uri="{FF2B5EF4-FFF2-40B4-BE49-F238E27FC236}">
                  <a16:creationId xmlns:a16="http://schemas.microsoft.com/office/drawing/2014/main" id="{55C1F475-807A-7F41-88AF-E50C187D15AA}"/>
                </a:ext>
              </a:extLst>
            </xdr:cNvPr>
            <xdr:cNvSpPr txBox="1"/>
          </xdr:nvSpPr>
          <xdr:spPr>
            <a:xfrm>
              <a:off x="3302000" y="3175000"/>
              <a:ext cx="194553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𝑙_2=𝑟_2/𝑠𝑖𝑛(〖180−ß〗_2 ) </a:t>
              </a:r>
              <a:endParaRPr lang="en-US" sz="1800"/>
            </a:p>
          </xdr:txBody>
        </xdr:sp>
      </mc:Fallback>
    </mc:AlternateContent>
    <xdr:clientData/>
  </xdr:oneCellAnchor>
  <xdr:oneCellAnchor>
    <xdr:from>
      <xdr:col>4</xdr:col>
      <xdr:colOff>0</xdr:colOff>
      <xdr:row>20</xdr:row>
      <xdr:rowOff>0</xdr:rowOff>
    </xdr:from>
    <xdr:ext cx="1871859" cy="535724"/>
    <mc:AlternateContent xmlns:mc="http://schemas.openxmlformats.org/markup-compatibility/2006" xmlns:a14="http://schemas.microsoft.com/office/drawing/2010/main">
      <mc:Choice Requires="a14">
        <xdr:sp macro="" textlink="">
          <xdr:nvSpPr>
            <xdr:cNvPr id="70" name="TextBox 69">
              <a:extLst>
                <a:ext uri="{FF2B5EF4-FFF2-40B4-BE49-F238E27FC236}">
                  <a16:creationId xmlns:a16="http://schemas.microsoft.com/office/drawing/2014/main" id="{E9BA0E1E-111D-0449-9DBA-B62FEDCF9AA9}"/>
                </a:ext>
              </a:extLst>
            </xdr:cNvPr>
            <xdr:cNvSpPr txBox="1"/>
          </xdr:nvSpPr>
          <xdr:spPr>
            <a:xfrm>
              <a:off x="3302000" y="4064000"/>
              <a:ext cx="1871859"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0" name="TextBox 69">
              <a:extLst>
                <a:ext uri="{FF2B5EF4-FFF2-40B4-BE49-F238E27FC236}">
                  <a16:creationId xmlns:a16="http://schemas.microsoft.com/office/drawing/2014/main" id="{E9BA0E1E-111D-0449-9DBA-B62FEDCF9AA9}"/>
                </a:ext>
              </a:extLst>
            </xdr:cNvPr>
            <xdr:cNvSpPr txBox="1"/>
          </xdr:nvSpPr>
          <xdr:spPr>
            <a:xfrm>
              <a:off x="3302000" y="4064000"/>
              <a:ext cx="1871859"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(𝐿_2+𝑙_2 ))/𝐹</a:t>
              </a:r>
              <a:endParaRPr lang="en-US" sz="1800"/>
            </a:p>
          </xdr:txBody>
        </xdr:sp>
      </mc:Fallback>
    </mc:AlternateContent>
    <xdr:clientData/>
  </xdr:oneCellAnchor>
  <xdr:oneCellAnchor>
    <xdr:from>
      <xdr:col>3</xdr:col>
      <xdr:colOff>685800</xdr:colOff>
      <xdr:row>24</xdr:row>
      <xdr:rowOff>38100</xdr:rowOff>
    </xdr:from>
    <xdr:ext cx="3117072" cy="761362"/>
    <mc:AlternateContent xmlns:mc="http://schemas.openxmlformats.org/markup-compatibility/2006" xmlns:a14="http://schemas.microsoft.com/office/drawing/2010/main">
      <mc:Choice Requires="a14">
        <xdr:sp macro="" textlink="">
          <xdr:nvSpPr>
            <xdr:cNvPr id="71" name="TextBox 70">
              <a:extLst>
                <a:ext uri="{FF2B5EF4-FFF2-40B4-BE49-F238E27FC236}">
                  <a16:creationId xmlns:a16="http://schemas.microsoft.com/office/drawing/2014/main" id="{DB461618-4690-4A4C-95F9-9D7740D7F2C7}"/>
                </a:ext>
              </a:extLst>
            </xdr:cNvPr>
            <xdr:cNvSpPr txBox="1"/>
          </xdr:nvSpPr>
          <xdr:spPr>
            <a:xfrm>
              <a:off x="3162300" y="4914900"/>
              <a:ext cx="3117072" cy="761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1" name="TextBox 70">
              <a:extLst>
                <a:ext uri="{FF2B5EF4-FFF2-40B4-BE49-F238E27FC236}">
                  <a16:creationId xmlns:a16="http://schemas.microsoft.com/office/drawing/2014/main" id="{DB461618-4690-4A4C-95F9-9D7740D7F2C7}"/>
                </a:ext>
              </a:extLst>
            </xdr:cNvPr>
            <xdr:cNvSpPr txBox="1"/>
          </xdr:nvSpPr>
          <xdr:spPr>
            <a:xfrm>
              <a:off x="3162300" y="4914900"/>
              <a:ext cx="3117072" cy="7613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(𝐿_2+𝑟_2/𝑠𝑖𝑛(〖180−ß〗_2 ) ))/𝐹</a:t>
              </a:r>
              <a:endParaRPr lang="en-US" sz="1800"/>
            </a:p>
          </xdr:txBody>
        </xdr:sp>
      </mc:Fallback>
    </mc:AlternateContent>
    <xdr:clientData/>
  </xdr:oneCellAnchor>
  <xdr:oneCellAnchor>
    <xdr:from>
      <xdr:col>3</xdr:col>
      <xdr:colOff>774700</xdr:colOff>
      <xdr:row>29</xdr:row>
      <xdr:rowOff>12700</xdr:rowOff>
    </xdr:from>
    <xdr:ext cx="1132041" cy="281808"/>
    <mc:AlternateContent xmlns:mc="http://schemas.openxmlformats.org/markup-compatibility/2006" xmlns:a14="http://schemas.microsoft.com/office/drawing/2010/main">
      <mc:Choice Requires="a14">
        <xdr:sp macro="" textlink="">
          <xdr:nvSpPr>
            <xdr:cNvPr id="72" name="TextBox 71">
              <a:extLst>
                <a:ext uri="{FF2B5EF4-FFF2-40B4-BE49-F238E27FC236}">
                  <a16:creationId xmlns:a16="http://schemas.microsoft.com/office/drawing/2014/main" id="{7C078817-F4CE-AC4C-A46E-8AD0D646A206}"/>
                </a:ext>
              </a:extLst>
            </xdr:cNvPr>
            <xdr:cNvSpPr txBox="1"/>
          </xdr:nvSpPr>
          <xdr:spPr>
            <a:xfrm>
              <a:off x="3251200" y="590550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72" name="TextBox 71">
              <a:extLst>
                <a:ext uri="{FF2B5EF4-FFF2-40B4-BE49-F238E27FC236}">
                  <a16:creationId xmlns:a16="http://schemas.microsoft.com/office/drawing/2014/main" id="{7C078817-F4CE-AC4C-A46E-8AD0D646A206}"/>
                </a:ext>
              </a:extLst>
            </xdr:cNvPr>
            <xdr:cNvSpPr txBox="1"/>
          </xdr:nvSpPr>
          <xdr:spPr>
            <a:xfrm>
              <a:off x="3251200" y="5905500"/>
              <a:ext cx="1132041"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4</xdr:col>
      <xdr:colOff>0</xdr:colOff>
      <xdr:row>38</xdr:row>
      <xdr:rowOff>0</xdr:rowOff>
    </xdr:from>
    <xdr:ext cx="3117072" cy="764248"/>
    <mc:AlternateContent xmlns:mc="http://schemas.openxmlformats.org/markup-compatibility/2006" xmlns:a14="http://schemas.microsoft.com/office/drawing/2010/main">
      <mc:Choice Requires="a14">
        <xdr:sp macro="" textlink="">
          <xdr:nvSpPr>
            <xdr:cNvPr id="73" name="TextBox 72">
              <a:extLst>
                <a:ext uri="{FF2B5EF4-FFF2-40B4-BE49-F238E27FC236}">
                  <a16:creationId xmlns:a16="http://schemas.microsoft.com/office/drawing/2014/main" id="{43418192-2AEF-124B-A316-7396F6739FBA}"/>
                </a:ext>
              </a:extLst>
            </xdr:cNvPr>
            <xdr:cNvSpPr txBox="1"/>
          </xdr:nvSpPr>
          <xdr:spPr>
            <a:xfrm>
              <a:off x="3302000" y="7721600"/>
              <a:ext cx="3117072"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3" name="TextBox 72">
              <a:extLst>
                <a:ext uri="{FF2B5EF4-FFF2-40B4-BE49-F238E27FC236}">
                  <a16:creationId xmlns:a16="http://schemas.microsoft.com/office/drawing/2014/main" id="{43418192-2AEF-124B-A316-7396F6739FBA}"/>
                </a:ext>
              </a:extLst>
            </xdr:cNvPr>
            <xdr:cNvSpPr txBox="1"/>
          </xdr:nvSpPr>
          <xdr:spPr>
            <a:xfrm>
              <a:off x="3302000" y="7721600"/>
              <a:ext cx="3117072"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(𝐿_2+(0.5𝑊_2)/𝑠𝑖𝑛(〖180−ß〗_2 ) ))/𝐹</a:t>
              </a:r>
              <a:endParaRPr lang="en-US" sz="1800"/>
            </a:p>
          </xdr:txBody>
        </xdr:sp>
      </mc:Fallback>
    </mc:AlternateContent>
    <xdr:clientData/>
  </xdr:oneCellAnchor>
  <xdr:oneCellAnchor>
    <xdr:from>
      <xdr:col>20</xdr:col>
      <xdr:colOff>304800</xdr:colOff>
      <xdr:row>15</xdr:row>
      <xdr:rowOff>114300</xdr:rowOff>
    </xdr:from>
    <xdr:ext cx="4315349" cy="1254639"/>
    <mc:AlternateContent xmlns:mc="http://schemas.openxmlformats.org/markup-compatibility/2006" xmlns:a14="http://schemas.microsoft.com/office/drawing/2010/main">
      <mc:Choice Requires="a14">
        <xdr:sp macro="" textlink="">
          <xdr:nvSpPr>
            <xdr:cNvPr id="74" name="TextBox 73">
              <a:extLst>
                <a:ext uri="{FF2B5EF4-FFF2-40B4-BE49-F238E27FC236}">
                  <a16:creationId xmlns:a16="http://schemas.microsoft.com/office/drawing/2014/main" id="{1CB8FF89-EC21-CF41-BD51-F54713FBAB87}"/>
                </a:ext>
              </a:extLst>
            </xdr:cNvPr>
            <xdr:cNvSpPr txBox="1"/>
          </xdr:nvSpPr>
          <xdr:spPr>
            <a:xfrm>
              <a:off x="16814800" y="3162300"/>
              <a:ext cx="4315349"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 =</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180−ß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74" name="TextBox 73">
              <a:extLst>
                <a:ext uri="{FF2B5EF4-FFF2-40B4-BE49-F238E27FC236}">
                  <a16:creationId xmlns:a16="http://schemas.microsoft.com/office/drawing/2014/main" id="{1CB8FF89-EC21-CF41-BD51-F54713FBAB87}"/>
                </a:ext>
              </a:extLst>
            </xdr:cNvPr>
            <xdr:cNvSpPr txBox="1"/>
          </xdr:nvSpPr>
          <xdr:spPr>
            <a:xfrm>
              <a:off x="16814800" y="3162300"/>
              <a:ext cx="4315349"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𝑊_2  =(𝑀_2 𝐿_2)/((𝐹−(0.5𝑀_2)/𝑠𝑖𝑛(〖180−ß〗_2 )   ))</a:t>
              </a:r>
              <a:endParaRPr lang="en-US" sz="2800"/>
            </a:p>
          </xdr:txBody>
        </xdr:sp>
      </mc:Fallback>
    </mc:AlternateContent>
    <xdr:clientData/>
  </xdr:oneCellAnchor>
  <xdr:oneCellAnchor>
    <xdr:from>
      <xdr:col>18</xdr:col>
      <xdr:colOff>660400</xdr:colOff>
      <xdr:row>25</xdr:row>
      <xdr:rowOff>114300</xdr:rowOff>
    </xdr:from>
    <xdr:ext cx="9486900" cy="751552"/>
    <mc:AlternateContent xmlns:mc="http://schemas.openxmlformats.org/markup-compatibility/2006" xmlns:a14="http://schemas.microsoft.com/office/drawing/2010/main">
      <mc:Choice Requires="a14">
        <xdr:sp macro="" textlink="">
          <xdr:nvSpPr>
            <xdr:cNvPr id="75" name="TextBox 74">
              <a:extLst>
                <a:ext uri="{FF2B5EF4-FFF2-40B4-BE49-F238E27FC236}">
                  <a16:creationId xmlns:a16="http://schemas.microsoft.com/office/drawing/2014/main" id="{0E6D770C-C0E1-BA41-B064-215A306DBF28}"/>
                </a:ext>
              </a:extLst>
            </xdr:cNvPr>
            <xdr:cNvSpPr txBox="1"/>
          </xdr:nvSpPr>
          <xdr:spPr>
            <a:xfrm>
              <a:off x="15519400" y="52705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75" name="TextBox 74">
              <a:extLst>
                <a:ext uri="{FF2B5EF4-FFF2-40B4-BE49-F238E27FC236}">
                  <a16:creationId xmlns:a16="http://schemas.microsoft.com/office/drawing/2014/main" id="{0E6D770C-C0E1-BA41-B064-215A306DBF28}"/>
                </a:ext>
              </a:extLst>
            </xdr:cNvPr>
            <xdr:cNvSpPr txBox="1"/>
          </xdr:nvSpPr>
          <xdr:spPr>
            <a:xfrm>
              <a:off x="15519400" y="52705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9</xdr:col>
      <xdr:colOff>787400</xdr:colOff>
      <xdr:row>54</xdr:row>
      <xdr:rowOff>50800</xdr:rowOff>
    </xdr:from>
    <xdr:to>
      <xdr:col>16</xdr:col>
      <xdr:colOff>139700</xdr:colOff>
      <xdr:row>62</xdr:row>
      <xdr:rowOff>50800</xdr:rowOff>
    </xdr:to>
    <mc:AlternateContent xmlns:mc="http://schemas.openxmlformats.org/markup-compatibility/2006" xmlns:a14="http://schemas.microsoft.com/office/drawing/2010/main">
      <mc:Choice Requires="a14">
        <xdr:sp macro="" textlink="">
          <xdr:nvSpPr>
            <xdr:cNvPr id="59" name="TextBox 58">
              <a:extLst>
                <a:ext uri="{FF2B5EF4-FFF2-40B4-BE49-F238E27FC236}">
                  <a16:creationId xmlns:a16="http://schemas.microsoft.com/office/drawing/2014/main" id="{D2016C20-184C-2842-B831-383665B5F057}"/>
                </a:ext>
              </a:extLst>
            </xdr:cNvPr>
            <xdr:cNvSpPr txBox="1"/>
          </xdr:nvSpPr>
          <xdr:spPr>
            <a:xfrm>
              <a:off x="8216900" y="11468100"/>
              <a:ext cx="5130800" cy="238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59" name="TextBox 58">
              <a:extLst>
                <a:ext uri="{FF2B5EF4-FFF2-40B4-BE49-F238E27FC236}">
                  <a16:creationId xmlns:a16="http://schemas.microsoft.com/office/drawing/2014/main" id="{D2016C20-184C-2842-B831-383665B5F057}"/>
                </a:ext>
              </a:extLst>
            </xdr:cNvPr>
            <xdr:cNvSpPr txBox="1"/>
          </xdr:nvSpPr>
          <xdr:spPr>
            <a:xfrm>
              <a:off x="8216900" y="11468100"/>
              <a:ext cx="5130800" cy="238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oneCellAnchor>
    <xdr:from>
      <xdr:col>4</xdr:col>
      <xdr:colOff>0</xdr:colOff>
      <xdr:row>7</xdr:row>
      <xdr:rowOff>152400</xdr:rowOff>
    </xdr:from>
    <xdr:ext cx="1831463" cy="584263"/>
    <mc:AlternateContent xmlns:mc="http://schemas.openxmlformats.org/markup-compatibility/2006" xmlns:a14="http://schemas.microsoft.com/office/drawing/2010/main">
      <mc:Choice Requires="a14">
        <xdr:sp macro="" textlink="">
          <xdr:nvSpPr>
            <xdr:cNvPr id="76" name="TextBox 75">
              <a:extLst>
                <a:ext uri="{FF2B5EF4-FFF2-40B4-BE49-F238E27FC236}">
                  <a16:creationId xmlns:a16="http://schemas.microsoft.com/office/drawing/2014/main" id="{6D43B511-D597-6040-B324-AE2109BA4C88}"/>
                </a:ext>
              </a:extLst>
            </xdr:cNvPr>
            <xdr:cNvSpPr txBox="1"/>
          </xdr:nvSpPr>
          <xdr:spPr>
            <a:xfrm>
              <a:off x="3302000" y="16510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76" name="TextBox 75">
              <a:extLst>
                <a:ext uri="{FF2B5EF4-FFF2-40B4-BE49-F238E27FC236}">
                  <a16:creationId xmlns:a16="http://schemas.microsoft.com/office/drawing/2014/main" id="{6D43B511-D597-6040-B324-AE2109BA4C88}"/>
                </a:ext>
              </a:extLst>
            </xdr:cNvPr>
            <xdr:cNvSpPr txBox="1"/>
          </xdr:nvSpPr>
          <xdr:spPr>
            <a:xfrm>
              <a:off x="3302000" y="16510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12</xdr:col>
      <xdr:colOff>584200</xdr:colOff>
      <xdr:row>30</xdr:row>
      <xdr:rowOff>0</xdr:rowOff>
    </xdr:from>
    <xdr:ext cx="276614" cy="187872"/>
    <mc:AlternateContent xmlns:mc="http://schemas.openxmlformats.org/markup-compatibility/2006" xmlns:a14="http://schemas.microsoft.com/office/drawing/2010/main">
      <mc:Choice Requires="a14">
        <xdr:sp macro="" textlink="">
          <xdr:nvSpPr>
            <xdr:cNvPr id="77" name="TextBox 76">
              <a:extLst>
                <a:ext uri="{FF2B5EF4-FFF2-40B4-BE49-F238E27FC236}">
                  <a16:creationId xmlns:a16="http://schemas.microsoft.com/office/drawing/2014/main" id="{BF6BA0FA-E96F-2642-ACB7-0F600AD2BBFF}"/>
                </a:ext>
              </a:extLst>
            </xdr:cNvPr>
            <xdr:cNvSpPr txBox="1"/>
          </xdr:nvSpPr>
          <xdr:spPr>
            <a:xfrm>
              <a:off x="10490200" y="61722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77" name="TextBox 76">
              <a:extLst>
                <a:ext uri="{FF2B5EF4-FFF2-40B4-BE49-F238E27FC236}">
                  <a16:creationId xmlns:a16="http://schemas.microsoft.com/office/drawing/2014/main" id="{BF6BA0FA-E96F-2642-ACB7-0F600AD2BBFF}"/>
                </a:ext>
              </a:extLst>
            </xdr:cNvPr>
            <xdr:cNvSpPr txBox="1"/>
          </xdr:nvSpPr>
          <xdr:spPr>
            <a:xfrm>
              <a:off x="10490200" y="61722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14</xdr:col>
      <xdr:colOff>355600</xdr:colOff>
      <xdr:row>20</xdr:row>
      <xdr:rowOff>38100</xdr:rowOff>
    </xdr:from>
    <xdr:ext cx="276614" cy="187872"/>
    <mc:AlternateContent xmlns:mc="http://schemas.openxmlformats.org/markup-compatibility/2006" xmlns:a14="http://schemas.microsoft.com/office/drawing/2010/main">
      <mc:Choice Requires="a14">
        <xdr:sp macro="" textlink="">
          <xdr:nvSpPr>
            <xdr:cNvPr id="78" name="TextBox 77">
              <a:extLst>
                <a:ext uri="{FF2B5EF4-FFF2-40B4-BE49-F238E27FC236}">
                  <a16:creationId xmlns:a16="http://schemas.microsoft.com/office/drawing/2014/main" id="{CB95FF90-2D02-5E46-980A-B460BCC23262}"/>
                </a:ext>
              </a:extLst>
            </xdr:cNvPr>
            <xdr:cNvSpPr txBox="1"/>
          </xdr:nvSpPr>
          <xdr:spPr>
            <a:xfrm>
              <a:off x="11912600" y="41783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78" name="TextBox 77">
              <a:extLst>
                <a:ext uri="{FF2B5EF4-FFF2-40B4-BE49-F238E27FC236}">
                  <a16:creationId xmlns:a16="http://schemas.microsoft.com/office/drawing/2014/main" id="{CB95FF90-2D02-5E46-980A-B460BCC23262}"/>
                </a:ext>
              </a:extLst>
            </xdr:cNvPr>
            <xdr:cNvSpPr txBox="1"/>
          </xdr:nvSpPr>
          <xdr:spPr>
            <a:xfrm>
              <a:off x="11912600" y="41783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12</xdr:col>
      <xdr:colOff>25400</xdr:colOff>
      <xdr:row>26</xdr:row>
      <xdr:rowOff>127000</xdr:rowOff>
    </xdr:from>
    <xdr:to>
      <xdr:col>12</xdr:col>
      <xdr:colOff>101600</xdr:colOff>
      <xdr:row>35</xdr:row>
      <xdr:rowOff>114300</xdr:rowOff>
    </xdr:to>
    <xdr:cxnSp macro="">
      <xdr:nvCxnSpPr>
        <xdr:cNvPr id="22" name="Straight Connector 21">
          <a:extLst>
            <a:ext uri="{FF2B5EF4-FFF2-40B4-BE49-F238E27FC236}">
              <a16:creationId xmlns:a16="http://schemas.microsoft.com/office/drawing/2014/main" id="{415D803F-03D9-A04F-BF79-D77319179AAB}"/>
            </a:ext>
          </a:extLst>
        </xdr:cNvPr>
        <xdr:cNvCxnSpPr/>
      </xdr:nvCxnSpPr>
      <xdr:spPr>
        <a:xfrm flipV="1">
          <a:off x="9931400" y="5486400"/>
          <a:ext cx="76200" cy="1816100"/>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723900</xdr:colOff>
      <xdr:row>1</xdr:row>
      <xdr:rowOff>101600</xdr:rowOff>
    </xdr:from>
    <xdr:to>
      <xdr:col>15</xdr:col>
      <xdr:colOff>812800</xdr:colOff>
      <xdr:row>46</xdr:row>
      <xdr:rowOff>25400</xdr:rowOff>
    </xdr:to>
    <mc:AlternateContent xmlns:mc="http://schemas.openxmlformats.org/markup-compatibility/2006" xmlns:a14="http://schemas.microsoft.com/office/drawing/2010/main">
      <mc:Choice Requires="a14">
        <xdr:sp macro="" textlink="">
          <xdr:nvSpPr>
            <xdr:cNvPr id="2" name="Freeform 1">
              <a:extLst>
                <a:ext uri="{FF2B5EF4-FFF2-40B4-BE49-F238E27FC236}">
                  <a16:creationId xmlns:a16="http://schemas.microsoft.com/office/drawing/2014/main" id="{7698AF2D-7E52-F646-9C0D-B37AC6EABE88}"/>
                </a:ext>
              </a:extLst>
            </xdr:cNvPr>
            <xdr:cNvSpPr/>
          </xdr:nvSpPr>
          <xdr:spPr>
            <a:xfrm rot="18929051">
              <a:off x="5676900" y="381000"/>
              <a:ext cx="7518400" cy="90678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a:fld id="{6AA219BA-EFE5-4144-BA8B-D7A2A44949CF}" type="mathplaceholder">
                      <a:rPr lang="en-US" sz="1100" i="1">
                        <a:latin typeface="Cambria Math" panose="02040503050406030204" pitchFamily="18" charset="0"/>
                      </a:rPr>
                      <a:t>Type equation here.</a:t>
                    </a:fld>
                  </m:oMath>
                </m:oMathPara>
              </a14:m>
              <a:endParaRPr lang="en-US" sz="1100"/>
            </a:p>
          </xdr:txBody>
        </xdr:sp>
      </mc:Choice>
      <mc:Fallback xmlns="">
        <xdr:sp macro="" textlink="">
          <xdr:nvSpPr>
            <xdr:cNvPr id="2" name="Freeform 1">
              <a:extLst>
                <a:ext uri="{FF2B5EF4-FFF2-40B4-BE49-F238E27FC236}">
                  <a16:creationId xmlns:a16="http://schemas.microsoft.com/office/drawing/2014/main" id="{7698AF2D-7E52-F646-9C0D-B37AC6EABE88}"/>
                </a:ext>
              </a:extLst>
            </xdr:cNvPr>
            <xdr:cNvSpPr/>
          </xdr:nvSpPr>
          <xdr:spPr>
            <a:xfrm rot="18929051">
              <a:off x="5676900" y="381000"/>
              <a:ext cx="7518400" cy="90678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i="0">
                  <a:latin typeface="Cambria Math" panose="02040503050406030204" pitchFamily="18" charset="0"/>
                </a:rPr>
                <a:t>"Type equation here."</a:t>
              </a:r>
              <a:endParaRPr lang="en-US" sz="1100"/>
            </a:p>
          </xdr:txBody>
        </xdr:sp>
      </mc:Fallback>
    </mc:AlternateContent>
    <xdr:clientData/>
  </xdr:twoCellAnchor>
  <xdr:twoCellAnchor>
    <xdr:from>
      <xdr:col>0</xdr:col>
      <xdr:colOff>819601</xdr:colOff>
      <xdr:row>33</xdr:row>
      <xdr:rowOff>26622</xdr:rowOff>
    </xdr:from>
    <xdr:to>
      <xdr:col>13</xdr:col>
      <xdr:colOff>660400</xdr:colOff>
      <xdr:row>36</xdr:row>
      <xdr:rowOff>50800</xdr:rowOff>
    </xdr:to>
    <xdr:cxnSp macro="">
      <xdr:nvCxnSpPr>
        <xdr:cNvPr id="3" name="Straight Arrow Connector 2">
          <a:extLst>
            <a:ext uri="{FF2B5EF4-FFF2-40B4-BE49-F238E27FC236}">
              <a16:creationId xmlns:a16="http://schemas.microsoft.com/office/drawing/2014/main" id="{34A7FA2E-2A58-E24E-B42E-070F3CCFF7E2}"/>
            </a:ext>
          </a:extLst>
        </xdr:cNvPr>
        <xdr:cNvCxnSpPr>
          <a:stCxn id="26" idx="5"/>
        </xdr:cNvCxnSpPr>
      </xdr:nvCxnSpPr>
      <xdr:spPr>
        <a:xfrm>
          <a:off x="819601" y="6808422"/>
          <a:ext cx="10572299" cy="633778"/>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368300</xdr:colOff>
      <xdr:row>0</xdr:row>
      <xdr:rowOff>215900</xdr:rowOff>
    </xdr:from>
    <xdr:to>
      <xdr:col>14</xdr:col>
      <xdr:colOff>203200</xdr:colOff>
      <xdr:row>40</xdr:row>
      <xdr:rowOff>25400</xdr:rowOff>
    </xdr:to>
    <xdr:cxnSp macro="">
      <xdr:nvCxnSpPr>
        <xdr:cNvPr id="4" name="Straight Connector 3">
          <a:extLst>
            <a:ext uri="{FF2B5EF4-FFF2-40B4-BE49-F238E27FC236}">
              <a16:creationId xmlns:a16="http://schemas.microsoft.com/office/drawing/2014/main" id="{49C10307-4A5D-9647-B72C-5E4ACCA99B32}"/>
            </a:ext>
          </a:extLst>
        </xdr:cNvPr>
        <xdr:cNvCxnSpPr/>
      </xdr:nvCxnSpPr>
      <xdr:spPr>
        <a:xfrm>
          <a:off x="7797800" y="215900"/>
          <a:ext cx="3962400" cy="80137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25400</xdr:colOff>
      <xdr:row>19</xdr:row>
      <xdr:rowOff>13922</xdr:rowOff>
    </xdr:from>
    <xdr:to>
      <xdr:col>11</xdr:col>
      <xdr:colOff>488499</xdr:colOff>
      <xdr:row>32</xdr:row>
      <xdr:rowOff>165100</xdr:rowOff>
    </xdr:to>
    <xdr:cxnSp macro="">
      <xdr:nvCxnSpPr>
        <xdr:cNvPr id="5" name="Straight Connector 4">
          <a:extLst>
            <a:ext uri="{FF2B5EF4-FFF2-40B4-BE49-F238E27FC236}">
              <a16:creationId xmlns:a16="http://schemas.microsoft.com/office/drawing/2014/main" id="{80E81FB9-B9A1-B445-92A0-F18016C4993A}"/>
            </a:ext>
          </a:extLst>
        </xdr:cNvPr>
        <xdr:cNvCxnSpPr>
          <a:endCxn id="23" idx="3"/>
        </xdr:cNvCxnSpPr>
      </xdr:nvCxnSpPr>
      <xdr:spPr>
        <a:xfrm flipV="1">
          <a:off x="850900" y="3950922"/>
          <a:ext cx="8718099" cy="2792778"/>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619019</xdr:colOff>
      <xdr:row>19</xdr:row>
      <xdr:rowOff>110618</xdr:rowOff>
    </xdr:from>
    <xdr:to>
      <xdr:col>11</xdr:col>
      <xdr:colOff>57498</xdr:colOff>
      <xdr:row>41</xdr:row>
      <xdr:rowOff>198480</xdr:rowOff>
    </xdr:to>
    <xdr:cxnSp macro="">
      <xdr:nvCxnSpPr>
        <xdr:cNvPr id="6" name="Straight Connector 5">
          <a:extLst>
            <a:ext uri="{FF2B5EF4-FFF2-40B4-BE49-F238E27FC236}">
              <a16:creationId xmlns:a16="http://schemas.microsoft.com/office/drawing/2014/main" id="{AF9E7BD9-3AAF-5941-A33A-1745B4151D7F}"/>
            </a:ext>
          </a:extLst>
        </xdr:cNvPr>
        <xdr:cNvCxnSpPr>
          <a:stCxn id="2" idx="24"/>
          <a:endCxn id="2" idx="67"/>
        </xdr:cNvCxnSpPr>
      </xdr:nvCxnSpPr>
      <xdr:spPr>
        <a:xfrm>
          <a:off x="8048519" y="4047618"/>
          <a:ext cx="1089479" cy="4558262"/>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xdr:col>
      <xdr:colOff>660400</xdr:colOff>
      <xdr:row>31</xdr:row>
      <xdr:rowOff>19050</xdr:rowOff>
    </xdr:from>
    <xdr:ext cx="302775" cy="281808"/>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921BF16A-33D0-634B-999B-BFC3D283B840}"/>
                </a:ext>
              </a:extLst>
            </xdr:cNvPr>
            <xdr:cNvSpPr txBox="1"/>
          </xdr:nvSpPr>
          <xdr:spPr>
            <a:xfrm>
              <a:off x="2311400" y="63944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 name="TextBox 6">
              <a:extLst>
                <a:ext uri="{FF2B5EF4-FFF2-40B4-BE49-F238E27FC236}">
                  <a16:creationId xmlns:a16="http://schemas.microsoft.com/office/drawing/2014/main" id="{921BF16A-33D0-634B-999B-BFC3D283B840}"/>
                </a:ext>
              </a:extLst>
            </xdr:cNvPr>
            <xdr:cNvSpPr txBox="1"/>
          </xdr:nvSpPr>
          <xdr:spPr>
            <a:xfrm>
              <a:off x="2311400" y="63944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8</xdr:col>
      <xdr:colOff>497230</xdr:colOff>
      <xdr:row>31</xdr:row>
      <xdr:rowOff>130003</xdr:rowOff>
    </xdr:from>
    <xdr:to>
      <xdr:col>10</xdr:col>
      <xdr:colOff>724106</xdr:colOff>
      <xdr:row>34</xdr:row>
      <xdr:rowOff>171223</xdr:rowOff>
    </xdr:to>
    <xdr:sp macro="" textlink="">
      <xdr:nvSpPr>
        <xdr:cNvPr id="8" name="Arc 7">
          <a:extLst>
            <a:ext uri="{FF2B5EF4-FFF2-40B4-BE49-F238E27FC236}">
              <a16:creationId xmlns:a16="http://schemas.microsoft.com/office/drawing/2014/main" id="{99498948-E534-AA4F-A613-163B569DEF7F}"/>
            </a:ext>
          </a:extLst>
        </xdr:cNvPr>
        <xdr:cNvSpPr/>
      </xdr:nvSpPr>
      <xdr:spPr>
        <a:xfrm rot="14212560">
          <a:off x="7714758" y="5891875"/>
          <a:ext cx="650820" cy="1877876"/>
        </a:xfrm>
        <a:prstGeom prst="arc">
          <a:avLst>
            <a:gd name="adj1" fmla="val 16769442"/>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9</xdr:col>
      <xdr:colOff>14907</xdr:colOff>
      <xdr:row>14</xdr:row>
      <xdr:rowOff>180716</xdr:rowOff>
    </xdr:from>
    <xdr:to>
      <xdr:col>10</xdr:col>
      <xdr:colOff>262777</xdr:colOff>
      <xdr:row>26</xdr:row>
      <xdr:rowOff>40578</xdr:rowOff>
    </xdr:to>
    <xdr:sp macro="" textlink="">
      <xdr:nvSpPr>
        <xdr:cNvPr id="9" name="Arc 8">
          <a:extLst>
            <a:ext uri="{FF2B5EF4-FFF2-40B4-BE49-F238E27FC236}">
              <a16:creationId xmlns:a16="http://schemas.microsoft.com/office/drawing/2014/main" id="{9C659048-24F7-5B47-9EE8-65A908061A0C}"/>
            </a:ext>
          </a:extLst>
        </xdr:cNvPr>
        <xdr:cNvSpPr/>
      </xdr:nvSpPr>
      <xdr:spPr>
        <a:xfrm rot="9351602">
          <a:off x="7444407" y="3101716"/>
          <a:ext cx="1073370" cy="2298262"/>
        </a:xfrm>
        <a:prstGeom prst="arc">
          <a:avLst>
            <a:gd name="adj1" fmla="val 16387104"/>
            <a:gd name="adj2" fmla="val 20783248"/>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xdr:col>
      <xdr:colOff>685800</xdr:colOff>
      <xdr:row>30</xdr:row>
      <xdr:rowOff>12700</xdr:rowOff>
    </xdr:from>
    <xdr:to>
      <xdr:col>3</xdr:col>
      <xdr:colOff>368300</xdr:colOff>
      <xdr:row>40</xdr:row>
      <xdr:rowOff>114300</xdr:rowOff>
    </xdr:to>
    <xdr:sp macro="" textlink="">
      <xdr:nvSpPr>
        <xdr:cNvPr id="10" name="Arc 9">
          <a:extLst>
            <a:ext uri="{FF2B5EF4-FFF2-40B4-BE49-F238E27FC236}">
              <a16:creationId xmlns:a16="http://schemas.microsoft.com/office/drawing/2014/main" id="{E7D2F3D7-15B1-8447-A104-7A3D1D95ADD0}"/>
            </a:ext>
          </a:extLst>
        </xdr:cNvPr>
        <xdr:cNvSpPr/>
      </xdr:nvSpPr>
      <xdr:spPr>
        <a:xfrm>
          <a:off x="2336800" y="6184900"/>
          <a:ext cx="508000" cy="2133600"/>
        </a:xfrm>
        <a:prstGeom prst="arc">
          <a:avLst>
            <a:gd name="adj1" fmla="val 16018486"/>
            <a:gd name="adj2" fmla="val 1846610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14920</xdr:colOff>
      <xdr:row>15</xdr:row>
      <xdr:rowOff>177801</xdr:rowOff>
    </xdr:from>
    <xdr:to>
      <xdr:col>13</xdr:col>
      <xdr:colOff>127000</xdr:colOff>
      <xdr:row>22</xdr:row>
      <xdr:rowOff>50660</xdr:rowOff>
    </xdr:to>
    <xdr:cxnSp macro="">
      <xdr:nvCxnSpPr>
        <xdr:cNvPr id="11" name="Straight Connector 10">
          <a:extLst>
            <a:ext uri="{FF2B5EF4-FFF2-40B4-BE49-F238E27FC236}">
              <a16:creationId xmlns:a16="http://schemas.microsoft.com/office/drawing/2014/main" id="{0978DF72-31F3-8243-B3CC-D1C83EB90F9D}"/>
            </a:ext>
          </a:extLst>
        </xdr:cNvPr>
        <xdr:cNvCxnSpPr/>
      </xdr:nvCxnSpPr>
      <xdr:spPr>
        <a:xfrm flipV="1">
          <a:off x="8269920" y="3302001"/>
          <a:ext cx="2588580" cy="1295259"/>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57498</xdr:colOff>
      <xdr:row>36</xdr:row>
      <xdr:rowOff>69850</xdr:rowOff>
    </xdr:from>
    <xdr:to>
      <xdr:col>13</xdr:col>
      <xdr:colOff>647700</xdr:colOff>
      <xdr:row>41</xdr:row>
      <xdr:rowOff>198480</xdr:rowOff>
    </xdr:to>
    <xdr:cxnSp macro="">
      <xdr:nvCxnSpPr>
        <xdr:cNvPr id="12" name="Straight Connector 11">
          <a:extLst>
            <a:ext uri="{FF2B5EF4-FFF2-40B4-BE49-F238E27FC236}">
              <a16:creationId xmlns:a16="http://schemas.microsoft.com/office/drawing/2014/main" id="{16F4E0FB-82EF-354B-81C1-A24406916469}"/>
            </a:ext>
          </a:extLst>
        </xdr:cNvPr>
        <xdr:cNvCxnSpPr>
          <a:stCxn id="2" idx="67"/>
        </xdr:cNvCxnSpPr>
      </xdr:nvCxnSpPr>
      <xdr:spPr>
        <a:xfrm flipV="1">
          <a:off x="9137998" y="7461250"/>
          <a:ext cx="2241202" cy="114463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266700</xdr:colOff>
      <xdr:row>22</xdr:row>
      <xdr:rowOff>63500</xdr:rowOff>
    </xdr:from>
    <xdr:ext cx="302775" cy="281808"/>
    <mc:AlternateContent xmlns:mc="http://schemas.openxmlformats.org/markup-compatibility/2006" xmlns:a14="http://schemas.microsoft.com/office/drawing/2010/main">
      <mc:Choice Requires="a14">
        <xdr:sp macro="" textlink="">
          <xdr:nvSpPr>
            <xdr:cNvPr id="13" name="TextBox 12">
              <a:extLst>
                <a:ext uri="{FF2B5EF4-FFF2-40B4-BE49-F238E27FC236}">
                  <a16:creationId xmlns:a16="http://schemas.microsoft.com/office/drawing/2014/main" id="{68058AA4-B386-2641-A9C2-CFF1A2F8CD3D}"/>
                </a:ext>
              </a:extLst>
            </xdr:cNvPr>
            <xdr:cNvSpPr txBox="1"/>
          </xdr:nvSpPr>
          <xdr:spPr>
            <a:xfrm>
              <a:off x="7696200" y="4610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3" name="TextBox 12">
              <a:extLst>
                <a:ext uri="{FF2B5EF4-FFF2-40B4-BE49-F238E27FC236}">
                  <a16:creationId xmlns:a16="http://schemas.microsoft.com/office/drawing/2014/main" id="{68058AA4-B386-2641-A9C2-CFF1A2F8CD3D}"/>
                </a:ext>
              </a:extLst>
            </xdr:cNvPr>
            <xdr:cNvSpPr txBox="1"/>
          </xdr:nvSpPr>
          <xdr:spPr>
            <a:xfrm>
              <a:off x="7696200" y="4610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5</xdr:col>
      <xdr:colOff>482600</xdr:colOff>
      <xdr:row>24</xdr:row>
      <xdr:rowOff>101600</xdr:rowOff>
    </xdr:from>
    <xdr:ext cx="302775" cy="281808"/>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960B7264-AD3A-8841-8E54-B6DB577163D5}"/>
                </a:ext>
              </a:extLst>
            </xdr:cNvPr>
            <xdr:cNvSpPr txBox="1"/>
          </xdr:nvSpPr>
          <xdr:spPr>
            <a:xfrm>
              <a:off x="4610100" y="5054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14" name="TextBox 13">
              <a:extLst>
                <a:ext uri="{FF2B5EF4-FFF2-40B4-BE49-F238E27FC236}">
                  <a16:creationId xmlns:a16="http://schemas.microsoft.com/office/drawing/2014/main" id="{960B7264-AD3A-8841-8E54-B6DB577163D5}"/>
                </a:ext>
              </a:extLst>
            </xdr:cNvPr>
            <xdr:cNvSpPr txBox="1"/>
          </xdr:nvSpPr>
          <xdr:spPr>
            <a:xfrm>
              <a:off x="4610100" y="5054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6</xdr:col>
      <xdr:colOff>63500</xdr:colOff>
      <xdr:row>35</xdr:row>
      <xdr:rowOff>12700</xdr:rowOff>
    </xdr:from>
    <xdr:ext cx="302775" cy="281808"/>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41674CC0-8C54-EC47-A49B-A4D845851C25}"/>
                </a:ext>
              </a:extLst>
            </xdr:cNvPr>
            <xdr:cNvSpPr txBox="1"/>
          </xdr:nvSpPr>
          <xdr:spPr>
            <a:xfrm>
              <a:off x="5016500" y="72009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5" name="TextBox 14">
              <a:extLst>
                <a:ext uri="{FF2B5EF4-FFF2-40B4-BE49-F238E27FC236}">
                  <a16:creationId xmlns:a16="http://schemas.microsoft.com/office/drawing/2014/main" id="{41674CC0-8C54-EC47-A49B-A4D845851C25}"/>
                </a:ext>
              </a:extLst>
            </xdr:cNvPr>
            <xdr:cNvSpPr txBox="1"/>
          </xdr:nvSpPr>
          <xdr:spPr>
            <a:xfrm>
              <a:off x="5016500" y="72009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oneCellAnchor>
    <xdr:from>
      <xdr:col>9</xdr:col>
      <xdr:colOff>787400</xdr:colOff>
      <xdr:row>28</xdr:row>
      <xdr:rowOff>88900</xdr:rowOff>
    </xdr:from>
    <xdr:ext cx="302775" cy="281808"/>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301BC3C7-349F-4A48-BF8A-BBA44C47F208}"/>
                </a:ext>
              </a:extLst>
            </xdr:cNvPr>
            <xdr:cNvSpPr txBox="1"/>
          </xdr:nvSpPr>
          <xdr:spPr>
            <a:xfrm>
              <a:off x="8216900" y="58547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16" name="TextBox 15">
              <a:extLst>
                <a:ext uri="{FF2B5EF4-FFF2-40B4-BE49-F238E27FC236}">
                  <a16:creationId xmlns:a16="http://schemas.microsoft.com/office/drawing/2014/main" id="{301BC3C7-349F-4A48-BF8A-BBA44C47F208}"/>
                </a:ext>
              </a:extLst>
            </xdr:cNvPr>
            <xdr:cNvSpPr txBox="1"/>
          </xdr:nvSpPr>
          <xdr:spPr>
            <a:xfrm>
              <a:off x="8216900" y="58547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13</xdr:col>
      <xdr:colOff>609600</xdr:colOff>
      <xdr:row>35</xdr:row>
      <xdr:rowOff>177800</xdr:rowOff>
    </xdr:from>
    <xdr:to>
      <xdr:col>13</xdr:col>
      <xdr:colOff>736600</xdr:colOff>
      <xdr:row>36</xdr:row>
      <xdr:rowOff>139700</xdr:rowOff>
    </xdr:to>
    <xdr:sp macro="" textlink="">
      <xdr:nvSpPr>
        <xdr:cNvPr id="20" name="Oval 19">
          <a:extLst>
            <a:ext uri="{FF2B5EF4-FFF2-40B4-BE49-F238E27FC236}">
              <a16:creationId xmlns:a16="http://schemas.microsoft.com/office/drawing/2014/main" id="{D35A4578-E934-B343-9BF7-8678A0C57CAD}"/>
            </a:ext>
          </a:extLst>
        </xdr:cNvPr>
        <xdr:cNvSpPr/>
      </xdr:nvSpPr>
      <xdr:spPr>
        <a:xfrm>
          <a:off x="11341100" y="7366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12700</xdr:colOff>
      <xdr:row>41</xdr:row>
      <xdr:rowOff>114300</xdr:rowOff>
    </xdr:from>
    <xdr:to>
      <xdr:col>11</xdr:col>
      <xdr:colOff>139700</xdr:colOff>
      <xdr:row>42</xdr:row>
      <xdr:rowOff>76200</xdr:rowOff>
    </xdr:to>
    <xdr:sp macro="" textlink="">
      <xdr:nvSpPr>
        <xdr:cNvPr id="21" name="Oval 20">
          <a:extLst>
            <a:ext uri="{FF2B5EF4-FFF2-40B4-BE49-F238E27FC236}">
              <a16:creationId xmlns:a16="http://schemas.microsoft.com/office/drawing/2014/main" id="{C2247DE8-597A-EC4B-9104-799EDF3E113C}"/>
            </a:ext>
          </a:extLst>
        </xdr:cNvPr>
        <xdr:cNvSpPr/>
      </xdr:nvSpPr>
      <xdr:spPr>
        <a:xfrm>
          <a:off x="9093200" y="85217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10</xdr:col>
      <xdr:colOff>800100</xdr:colOff>
      <xdr:row>19</xdr:row>
      <xdr:rowOff>177800</xdr:rowOff>
    </xdr:from>
    <xdr:ext cx="286296" cy="281808"/>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5E6144C7-4A22-9445-AD58-FCEDE0DE8079}"/>
                </a:ext>
              </a:extLst>
            </xdr:cNvPr>
            <xdr:cNvSpPr txBox="1"/>
          </xdr:nvSpPr>
          <xdr:spPr>
            <a:xfrm>
              <a:off x="9055100" y="41148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2" name="TextBox 21">
              <a:extLst>
                <a:ext uri="{FF2B5EF4-FFF2-40B4-BE49-F238E27FC236}">
                  <a16:creationId xmlns:a16="http://schemas.microsoft.com/office/drawing/2014/main" id="{5E6144C7-4A22-9445-AD58-FCEDE0DE8079}"/>
                </a:ext>
              </a:extLst>
            </xdr:cNvPr>
            <xdr:cNvSpPr txBox="1"/>
          </xdr:nvSpPr>
          <xdr:spPr>
            <a:xfrm>
              <a:off x="9055100" y="41148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twoCellAnchor>
    <xdr:from>
      <xdr:col>11</xdr:col>
      <xdr:colOff>469900</xdr:colOff>
      <xdr:row>18</xdr:row>
      <xdr:rowOff>76200</xdr:rowOff>
    </xdr:from>
    <xdr:to>
      <xdr:col>11</xdr:col>
      <xdr:colOff>596900</xdr:colOff>
      <xdr:row>19</xdr:row>
      <xdr:rowOff>38100</xdr:rowOff>
    </xdr:to>
    <xdr:sp macro="" textlink="">
      <xdr:nvSpPr>
        <xdr:cNvPr id="23" name="Oval 22">
          <a:extLst>
            <a:ext uri="{FF2B5EF4-FFF2-40B4-BE49-F238E27FC236}">
              <a16:creationId xmlns:a16="http://schemas.microsoft.com/office/drawing/2014/main" id="{CF1F9BE3-A249-F744-AB5F-69707B896322}"/>
            </a:ext>
          </a:extLst>
        </xdr:cNvPr>
        <xdr:cNvSpPr/>
      </xdr:nvSpPr>
      <xdr:spPr>
        <a:xfrm>
          <a:off x="9550400" y="3810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10</xdr:col>
      <xdr:colOff>596900</xdr:colOff>
      <xdr:row>35</xdr:row>
      <xdr:rowOff>38100</xdr:rowOff>
    </xdr:from>
    <xdr:to>
      <xdr:col>10</xdr:col>
      <xdr:colOff>723900</xdr:colOff>
      <xdr:row>36</xdr:row>
      <xdr:rowOff>0</xdr:rowOff>
    </xdr:to>
    <xdr:sp macro="" textlink="">
      <xdr:nvSpPr>
        <xdr:cNvPr id="24" name="Oval 23">
          <a:extLst>
            <a:ext uri="{FF2B5EF4-FFF2-40B4-BE49-F238E27FC236}">
              <a16:creationId xmlns:a16="http://schemas.microsoft.com/office/drawing/2014/main" id="{B8D65F2F-BB15-7540-9FA7-351AC6A831E0}"/>
            </a:ext>
          </a:extLst>
        </xdr:cNvPr>
        <xdr:cNvSpPr/>
      </xdr:nvSpPr>
      <xdr:spPr>
        <a:xfrm>
          <a:off x="8851900" y="72263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647700</xdr:colOff>
      <xdr:row>20</xdr:row>
      <xdr:rowOff>190500</xdr:rowOff>
    </xdr:from>
    <xdr:to>
      <xdr:col>9</xdr:col>
      <xdr:colOff>774700</xdr:colOff>
      <xdr:row>21</xdr:row>
      <xdr:rowOff>152400</xdr:rowOff>
    </xdr:to>
    <xdr:sp macro="" textlink="">
      <xdr:nvSpPr>
        <xdr:cNvPr id="25" name="Oval 24">
          <a:extLst>
            <a:ext uri="{FF2B5EF4-FFF2-40B4-BE49-F238E27FC236}">
              <a16:creationId xmlns:a16="http://schemas.microsoft.com/office/drawing/2014/main" id="{344B9AF3-FACC-5942-8091-954BE81B0426}"/>
            </a:ext>
          </a:extLst>
        </xdr:cNvPr>
        <xdr:cNvSpPr/>
      </xdr:nvSpPr>
      <xdr:spPr>
        <a:xfrm>
          <a:off x="8077200" y="43307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711200</xdr:colOff>
      <xdr:row>32</xdr:row>
      <xdr:rowOff>88900</xdr:rowOff>
    </xdr:from>
    <xdr:to>
      <xdr:col>1</xdr:col>
      <xdr:colOff>12700</xdr:colOff>
      <xdr:row>33</xdr:row>
      <xdr:rowOff>50800</xdr:rowOff>
    </xdr:to>
    <xdr:sp macro="" textlink="">
      <xdr:nvSpPr>
        <xdr:cNvPr id="26" name="Oval 25">
          <a:extLst>
            <a:ext uri="{FF2B5EF4-FFF2-40B4-BE49-F238E27FC236}">
              <a16:creationId xmlns:a16="http://schemas.microsoft.com/office/drawing/2014/main" id="{C4A37BCA-9016-424C-9F83-30BA34BE22B0}"/>
            </a:ext>
          </a:extLst>
        </xdr:cNvPr>
        <xdr:cNvSpPr/>
      </xdr:nvSpPr>
      <xdr:spPr>
        <a:xfrm>
          <a:off x="711200" y="66675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88900</xdr:colOff>
      <xdr:row>2</xdr:row>
      <xdr:rowOff>101600</xdr:rowOff>
    </xdr:from>
    <xdr:ext cx="3578447" cy="626325"/>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F3E91343-0FF8-384A-860B-6C4E4CC0557A}"/>
                </a:ext>
              </a:extLst>
            </xdr:cNvPr>
            <xdr:cNvSpPr txBox="1"/>
          </xdr:nvSpPr>
          <xdr:spPr>
            <a:xfrm>
              <a:off x="88900" y="5842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27" name="TextBox 26">
              <a:extLst>
                <a:ext uri="{FF2B5EF4-FFF2-40B4-BE49-F238E27FC236}">
                  <a16:creationId xmlns:a16="http://schemas.microsoft.com/office/drawing/2014/main" id="{F3E91343-0FF8-384A-860B-6C4E4CC0557A}"/>
                </a:ext>
              </a:extLst>
            </xdr:cNvPr>
            <xdr:cNvSpPr txBox="1"/>
          </xdr:nvSpPr>
          <xdr:spPr>
            <a:xfrm>
              <a:off x="88900" y="58420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317500</xdr:colOff>
      <xdr:row>6</xdr:row>
      <xdr:rowOff>165100</xdr:rowOff>
    </xdr:from>
    <xdr:ext cx="2351028" cy="563872"/>
    <mc:AlternateContent xmlns:mc="http://schemas.openxmlformats.org/markup-compatibility/2006" xmlns:a14="http://schemas.microsoft.com/office/drawing/2010/main">
      <mc:Choice Requires="a14">
        <xdr:sp macro="" textlink="">
          <xdr:nvSpPr>
            <xdr:cNvPr id="28" name="TextBox 27">
              <a:extLst>
                <a:ext uri="{FF2B5EF4-FFF2-40B4-BE49-F238E27FC236}">
                  <a16:creationId xmlns:a16="http://schemas.microsoft.com/office/drawing/2014/main" id="{7468FFB2-44C8-2841-A3A2-DFE26685896F}"/>
                </a:ext>
              </a:extLst>
            </xdr:cNvPr>
            <xdr:cNvSpPr txBox="1"/>
          </xdr:nvSpPr>
          <xdr:spPr>
            <a:xfrm>
              <a:off x="317500" y="1460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28" name="TextBox 27">
              <a:extLst>
                <a:ext uri="{FF2B5EF4-FFF2-40B4-BE49-F238E27FC236}">
                  <a16:creationId xmlns:a16="http://schemas.microsoft.com/office/drawing/2014/main" id="{7468FFB2-44C8-2841-A3A2-DFE26685896F}"/>
                </a:ext>
              </a:extLst>
            </xdr:cNvPr>
            <xdr:cNvSpPr txBox="1"/>
          </xdr:nvSpPr>
          <xdr:spPr>
            <a:xfrm>
              <a:off x="317500" y="14605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304800</xdr:colOff>
      <xdr:row>13</xdr:row>
      <xdr:rowOff>82550</xdr:rowOff>
    </xdr:from>
    <xdr:ext cx="1793248" cy="535724"/>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AFAB315A-6DA3-9448-808A-697878B2DC81}"/>
                </a:ext>
              </a:extLst>
            </xdr:cNvPr>
            <xdr:cNvSpPr txBox="1"/>
          </xdr:nvSpPr>
          <xdr:spPr>
            <a:xfrm>
              <a:off x="304800" y="2800350"/>
              <a:ext cx="1793248"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29" name="TextBox 28">
              <a:extLst>
                <a:ext uri="{FF2B5EF4-FFF2-40B4-BE49-F238E27FC236}">
                  <a16:creationId xmlns:a16="http://schemas.microsoft.com/office/drawing/2014/main" id="{AFAB315A-6DA3-9448-808A-697878B2DC81}"/>
                </a:ext>
              </a:extLst>
            </xdr:cNvPr>
            <xdr:cNvSpPr txBox="1"/>
          </xdr:nvSpPr>
          <xdr:spPr>
            <a:xfrm>
              <a:off x="304800" y="2800350"/>
              <a:ext cx="1793248"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0</xdr:col>
      <xdr:colOff>342900</xdr:colOff>
      <xdr:row>9</xdr:row>
      <xdr:rowOff>196850</xdr:rowOff>
    </xdr:from>
    <xdr:ext cx="1934889" cy="519694"/>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BF4FBF12-689B-E74D-A627-F12169DA9A7A}"/>
                </a:ext>
              </a:extLst>
            </xdr:cNvPr>
            <xdr:cNvSpPr txBox="1"/>
          </xdr:nvSpPr>
          <xdr:spPr>
            <a:xfrm>
              <a:off x="342900" y="2101850"/>
              <a:ext cx="1934889"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30" name="TextBox 29">
              <a:extLst>
                <a:ext uri="{FF2B5EF4-FFF2-40B4-BE49-F238E27FC236}">
                  <a16:creationId xmlns:a16="http://schemas.microsoft.com/office/drawing/2014/main" id="{BF4FBF12-689B-E74D-A627-F12169DA9A7A}"/>
                </a:ext>
              </a:extLst>
            </xdr:cNvPr>
            <xdr:cNvSpPr txBox="1"/>
          </xdr:nvSpPr>
          <xdr:spPr>
            <a:xfrm>
              <a:off x="342900" y="2101850"/>
              <a:ext cx="1934889"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𝑙_1=𝑟_1/𝑠𝑖𝑛(〖180−ß〗_1 ) </a:t>
              </a:r>
              <a:endParaRPr lang="en-US" sz="1800"/>
            </a:p>
          </xdr:txBody>
        </xdr:sp>
      </mc:Fallback>
    </mc:AlternateContent>
    <xdr:clientData/>
  </xdr:oneCellAnchor>
  <xdr:oneCellAnchor>
    <xdr:from>
      <xdr:col>0</xdr:col>
      <xdr:colOff>330200</xdr:colOff>
      <xdr:row>17</xdr:row>
      <xdr:rowOff>31750</xdr:rowOff>
    </xdr:from>
    <xdr:ext cx="1132041" cy="281680"/>
    <mc:AlternateContent xmlns:mc="http://schemas.openxmlformats.org/markup-compatibility/2006" xmlns:a14="http://schemas.microsoft.com/office/drawing/2010/main">
      <mc:Choice Requires="a14">
        <xdr:sp macro="" textlink="">
          <xdr:nvSpPr>
            <xdr:cNvPr id="31" name="TextBox 30">
              <a:extLst>
                <a:ext uri="{FF2B5EF4-FFF2-40B4-BE49-F238E27FC236}">
                  <a16:creationId xmlns:a16="http://schemas.microsoft.com/office/drawing/2014/main" id="{5F7B6D80-53C2-8B47-A47E-AF4F40D961CE}"/>
                </a:ext>
              </a:extLst>
            </xdr:cNvPr>
            <xdr:cNvSpPr txBox="1"/>
          </xdr:nvSpPr>
          <xdr:spPr>
            <a:xfrm>
              <a:off x="330200" y="35623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31" name="TextBox 30">
              <a:extLst>
                <a:ext uri="{FF2B5EF4-FFF2-40B4-BE49-F238E27FC236}">
                  <a16:creationId xmlns:a16="http://schemas.microsoft.com/office/drawing/2014/main" id="{5F7B6D80-53C2-8B47-A47E-AF4F40D961CE}"/>
                </a:ext>
              </a:extLst>
            </xdr:cNvPr>
            <xdr:cNvSpPr txBox="1"/>
          </xdr:nvSpPr>
          <xdr:spPr>
            <a:xfrm>
              <a:off x="330200" y="35623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0</xdr:col>
      <xdr:colOff>266700</xdr:colOff>
      <xdr:row>19</xdr:row>
      <xdr:rowOff>152400</xdr:rowOff>
    </xdr:from>
    <xdr:ext cx="3101105" cy="764248"/>
    <mc:AlternateContent xmlns:mc="http://schemas.openxmlformats.org/markup-compatibility/2006" xmlns:a14="http://schemas.microsoft.com/office/drawing/2010/main">
      <mc:Choice Requires="a14">
        <xdr:sp macro="" textlink="">
          <xdr:nvSpPr>
            <xdr:cNvPr id="32" name="TextBox 31">
              <a:extLst>
                <a:ext uri="{FF2B5EF4-FFF2-40B4-BE49-F238E27FC236}">
                  <a16:creationId xmlns:a16="http://schemas.microsoft.com/office/drawing/2014/main" id="{94042020-D405-6F48-B8F7-F403AE627355}"/>
                </a:ext>
              </a:extLst>
            </xdr:cNvPr>
            <xdr:cNvSpPr txBox="1"/>
          </xdr:nvSpPr>
          <xdr:spPr>
            <a:xfrm>
              <a:off x="266700" y="4089400"/>
              <a:ext cx="310110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32" name="TextBox 31">
              <a:extLst>
                <a:ext uri="{FF2B5EF4-FFF2-40B4-BE49-F238E27FC236}">
                  <a16:creationId xmlns:a16="http://schemas.microsoft.com/office/drawing/2014/main" id="{94042020-D405-6F48-B8F7-F403AE627355}"/>
                </a:ext>
              </a:extLst>
            </xdr:cNvPr>
            <xdr:cNvSpPr txBox="1"/>
          </xdr:nvSpPr>
          <xdr:spPr>
            <a:xfrm>
              <a:off x="266700" y="4089400"/>
              <a:ext cx="310110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(𝐿_1+(0.5𝑊_1)/𝑠𝑖𝑛(〖180−ß〗_1 ) ))/𝐹</a:t>
              </a:r>
              <a:endParaRPr lang="en-US" sz="1800"/>
            </a:p>
          </xdr:txBody>
        </xdr:sp>
      </mc:Fallback>
    </mc:AlternateContent>
    <xdr:clientData/>
  </xdr:oneCellAnchor>
  <xdr:oneCellAnchor>
    <xdr:from>
      <xdr:col>16</xdr:col>
      <xdr:colOff>330200</xdr:colOff>
      <xdr:row>7</xdr:row>
      <xdr:rowOff>25400</xdr:rowOff>
    </xdr:from>
    <xdr:ext cx="4307077" cy="1254639"/>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F89E01E0-1F69-094C-82B2-0ED6153D162A}"/>
                </a:ext>
              </a:extLst>
            </xdr:cNvPr>
            <xdr:cNvSpPr txBox="1"/>
          </xdr:nvSpPr>
          <xdr:spPr>
            <a:xfrm>
              <a:off x="13538200" y="1524000"/>
              <a:ext cx="430707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180−ß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38" name="TextBox 37">
              <a:extLst>
                <a:ext uri="{FF2B5EF4-FFF2-40B4-BE49-F238E27FC236}">
                  <a16:creationId xmlns:a16="http://schemas.microsoft.com/office/drawing/2014/main" id="{F89E01E0-1F69-094C-82B2-0ED6153D162A}"/>
                </a:ext>
              </a:extLst>
            </xdr:cNvPr>
            <xdr:cNvSpPr txBox="1"/>
          </xdr:nvSpPr>
          <xdr:spPr>
            <a:xfrm>
              <a:off x="13538200" y="1524000"/>
              <a:ext cx="430707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𝐿_1)/((𝐹−(0.5𝑀_1)/𝑠𝑖𝑛(〖180−ß〗_1 )   ))</a:t>
              </a:r>
              <a:endParaRPr lang="en-US" sz="2800"/>
            </a:p>
          </xdr:txBody>
        </xdr:sp>
      </mc:Fallback>
    </mc:AlternateContent>
    <xdr:clientData/>
  </xdr:oneCellAnchor>
  <xdr:twoCellAnchor>
    <xdr:from>
      <xdr:col>1</xdr:col>
      <xdr:colOff>12700</xdr:colOff>
      <xdr:row>32</xdr:row>
      <xdr:rowOff>171450</xdr:rowOff>
    </xdr:from>
    <xdr:to>
      <xdr:col>10</xdr:col>
      <xdr:colOff>800100</xdr:colOff>
      <xdr:row>32</xdr:row>
      <xdr:rowOff>190500</xdr:rowOff>
    </xdr:to>
    <xdr:cxnSp macro="">
      <xdr:nvCxnSpPr>
        <xdr:cNvPr id="39" name="Straight Arrow Connector 38">
          <a:extLst>
            <a:ext uri="{FF2B5EF4-FFF2-40B4-BE49-F238E27FC236}">
              <a16:creationId xmlns:a16="http://schemas.microsoft.com/office/drawing/2014/main" id="{BFDB3575-8233-D84D-B363-8A9CA76BDDA6}"/>
            </a:ext>
          </a:extLst>
        </xdr:cNvPr>
        <xdr:cNvCxnSpPr>
          <a:stCxn id="26" idx="6"/>
        </xdr:cNvCxnSpPr>
      </xdr:nvCxnSpPr>
      <xdr:spPr>
        <a:xfrm>
          <a:off x="838200" y="6750050"/>
          <a:ext cx="8216900" cy="1905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5</xdr:col>
      <xdr:colOff>101600</xdr:colOff>
      <xdr:row>32</xdr:row>
      <xdr:rowOff>184150</xdr:rowOff>
    </xdr:from>
    <xdr:ext cx="269176" cy="250453"/>
    <mc:AlternateContent xmlns:mc="http://schemas.openxmlformats.org/markup-compatibility/2006" xmlns:a14="http://schemas.microsoft.com/office/drawing/2010/main">
      <mc:Choice Requires="a14">
        <xdr:sp macro="" textlink="">
          <xdr:nvSpPr>
            <xdr:cNvPr id="40" name="TextBox 39">
              <a:extLst>
                <a:ext uri="{FF2B5EF4-FFF2-40B4-BE49-F238E27FC236}">
                  <a16:creationId xmlns:a16="http://schemas.microsoft.com/office/drawing/2014/main" id="{E28F83A6-67B2-4643-88A2-549E384B1439}"/>
                </a:ext>
              </a:extLst>
            </xdr:cNvPr>
            <xdr:cNvSpPr txBox="1"/>
          </xdr:nvSpPr>
          <xdr:spPr>
            <a:xfrm>
              <a:off x="4229100" y="67627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40" name="TextBox 39">
              <a:extLst>
                <a:ext uri="{FF2B5EF4-FFF2-40B4-BE49-F238E27FC236}">
                  <a16:creationId xmlns:a16="http://schemas.microsoft.com/office/drawing/2014/main" id="{E28F83A6-67B2-4643-88A2-549E384B1439}"/>
                </a:ext>
              </a:extLst>
            </xdr:cNvPr>
            <xdr:cNvSpPr txBox="1"/>
          </xdr:nvSpPr>
          <xdr:spPr>
            <a:xfrm>
              <a:off x="4229100" y="6762750"/>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twoCellAnchor>
    <xdr:from>
      <xdr:col>5</xdr:col>
      <xdr:colOff>63500</xdr:colOff>
      <xdr:row>33</xdr:row>
      <xdr:rowOff>12700</xdr:rowOff>
    </xdr:from>
    <xdr:to>
      <xdr:col>5</xdr:col>
      <xdr:colOff>508000</xdr:colOff>
      <xdr:row>39</xdr:row>
      <xdr:rowOff>101600</xdr:rowOff>
    </xdr:to>
    <xdr:sp macro="" textlink="">
      <xdr:nvSpPr>
        <xdr:cNvPr id="41" name="Arc 40">
          <a:extLst>
            <a:ext uri="{FF2B5EF4-FFF2-40B4-BE49-F238E27FC236}">
              <a16:creationId xmlns:a16="http://schemas.microsoft.com/office/drawing/2014/main" id="{B3608949-C531-5145-9235-C628F0B5842D}"/>
            </a:ext>
          </a:extLst>
        </xdr:cNvPr>
        <xdr:cNvSpPr/>
      </xdr:nvSpPr>
      <xdr:spPr>
        <a:xfrm>
          <a:off x="4191000" y="6794500"/>
          <a:ext cx="444500" cy="1308100"/>
        </a:xfrm>
        <a:prstGeom prst="arc">
          <a:avLst>
            <a:gd name="adj1" fmla="val 16018486"/>
            <a:gd name="adj2" fmla="val 17474508"/>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8</xdr:col>
      <xdr:colOff>215900</xdr:colOff>
      <xdr:row>17</xdr:row>
      <xdr:rowOff>152400</xdr:rowOff>
    </xdr:from>
    <xdr:ext cx="991362" cy="281808"/>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E0CE3B98-F384-2F45-BC5F-C4B2E0429EE5}"/>
                </a:ext>
              </a:extLst>
            </xdr:cNvPr>
            <xdr:cNvSpPr txBox="1"/>
          </xdr:nvSpPr>
          <xdr:spPr>
            <a:xfrm>
              <a:off x="6819900" y="3683000"/>
              <a:ext cx="99136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𝟏𝟖𝟎</m:t>
                        </m:r>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2" name="TextBox 41">
              <a:extLst>
                <a:ext uri="{FF2B5EF4-FFF2-40B4-BE49-F238E27FC236}">
                  <a16:creationId xmlns:a16="http://schemas.microsoft.com/office/drawing/2014/main" id="{E0CE3B98-F384-2F45-BC5F-C4B2E0429EE5}"/>
                </a:ext>
              </a:extLst>
            </xdr:cNvPr>
            <xdr:cNvSpPr txBox="1"/>
          </xdr:nvSpPr>
          <xdr:spPr>
            <a:xfrm>
              <a:off x="6819900" y="3683000"/>
              <a:ext cx="99136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〖𝟏𝟖𝟎−ß〗_𝟏</a:t>
              </a:r>
              <a:endParaRPr lang="en-US" sz="1800" b="1"/>
            </a:p>
          </xdr:txBody>
        </xdr:sp>
      </mc:Fallback>
    </mc:AlternateContent>
    <xdr:clientData/>
  </xdr:oneCellAnchor>
  <xdr:oneCellAnchor>
    <xdr:from>
      <xdr:col>10</xdr:col>
      <xdr:colOff>0</xdr:colOff>
      <xdr:row>33</xdr:row>
      <xdr:rowOff>76200</xdr:rowOff>
    </xdr:from>
    <xdr:ext cx="302775" cy="281808"/>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320E39EB-08AC-D349-A3E0-8FAC7A0E3DDB}"/>
                </a:ext>
              </a:extLst>
            </xdr:cNvPr>
            <xdr:cNvSpPr txBox="1"/>
          </xdr:nvSpPr>
          <xdr:spPr>
            <a:xfrm>
              <a:off x="8255000" y="685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44" name="TextBox 43">
              <a:extLst>
                <a:ext uri="{FF2B5EF4-FFF2-40B4-BE49-F238E27FC236}">
                  <a16:creationId xmlns:a16="http://schemas.microsoft.com/office/drawing/2014/main" id="{320E39EB-08AC-D349-A3E0-8FAC7A0E3DDB}"/>
                </a:ext>
              </a:extLst>
            </xdr:cNvPr>
            <xdr:cNvSpPr txBox="1"/>
          </xdr:nvSpPr>
          <xdr:spPr>
            <a:xfrm>
              <a:off x="8255000" y="685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4</xdr:col>
      <xdr:colOff>76200</xdr:colOff>
      <xdr:row>30</xdr:row>
      <xdr:rowOff>107950</xdr:rowOff>
    </xdr:from>
    <xdr:ext cx="304800" cy="250453"/>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193612C4-190A-EA40-8F77-657D9FD8F0F8}"/>
                </a:ext>
              </a:extLst>
            </xdr:cNvPr>
            <xdr:cNvSpPr txBox="1"/>
          </xdr:nvSpPr>
          <xdr:spPr>
            <a:xfrm>
              <a:off x="3378200" y="628015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45" name="TextBox 44">
              <a:extLst>
                <a:ext uri="{FF2B5EF4-FFF2-40B4-BE49-F238E27FC236}">
                  <a16:creationId xmlns:a16="http://schemas.microsoft.com/office/drawing/2014/main" id="{193612C4-190A-EA40-8F77-657D9FD8F0F8}"/>
                </a:ext>
              </a:extLst>
            </xdr:cNvPr>
            <xdr:cNvSpPr txBox="1"/>
          </xdr:nvSpPr>
          <xdr:spPr>
            <a:xfrm>
              <a:off x="3378200" y="6280150"/>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3</xdr:col>
      <xdr:colOff>723900</xdr:colOff>
      <xdr:row>28</xdr:row>
      <xdr:rowOff>152400</xdr:rowOff>
    </xdr:from>
    <xdr:to>
      <xdr:col>4</xdr:col>
      <xdr:colOff>520700</xdr:colOff>
      <xdr:row>35</xdr:row>
      <xdr:rowOff>177800</xdr:rowOff>
    </xdr:to>
    <xdr:sp macro="" textlink="">
      <xdr:nvSpPr>
        <xdr:cNvPr id="46" name="Arc 45">
          <a:extLst>
            <a:ext uri="{FF2B5EF4-FFF2-40B4-BE49-F238E27FC236}">
              <a16:creationId xmlns:a16="http://schemas.microsoft.com/office/drawing/2014/main" id="{B33B0647-E7E9-3549-83DB-83597E03F874}"/>
            </a:ext>
          </a:extLst>
        </xdr:cNvPr>
        <xdr:cNvSpPr/>
      </xdr:nvSpPr>
      <xdr:spPr>
        <a:xfrm>
          <a:off x="3200400" y="5918200"/>
          <a:ext cx="622300" cy="1447800"/>
        </a:xfrm>
        <a:prstGeom prst="arc">
          <a:avLst>
            <a:gd name="adj1" fmla="val 16018486"/>
            <a:gd name="adj2" fmla="val 142946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311150</xdr:colOff>
      <xdr:row>0</xdr:row>
      <xdr:rowOff>114300</xdr:rowOff>
    </xdr:from>
    <xdr:ext cx="1304268" cy="281808"/>
    <mc:AlternateContent xmlns:mc="http://schemas.openxmlformats.org/markup-compatibility/2006" xmlns:a14="http://schemas.microsoft.com/office/drawing/2010/main">
      <mc:Choice Requires="a14">
        <xdr:sp macro="" textlink="">
          <xdr:nvSpPr>
            <xdr:cNvPr id="47" name="TextBox 46">
              <a:extLst>
                <a:ext uri="{FF2B5EF4-FFF2-40B4-BE49-F238E27FC236}">
                  <a16:creationId xmlns:a16="http://schemas.microsoft.com/office/drawing/2014/main" id="{2B5DDDA5-932E-E04A-B8E6-3B4C8C1FD8BA}"/>
                </a:ext>
              </a:extLst>
            </xdr:cNvPr>
            <xdr:cNvSpPr txBox="1"/>
          </xdr:nvSpPr>
          <xdr:spPr>
            <a:xfrm>
              <a:off x="311150" y="1143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3</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47" name="TextBox 46">
              <a:extLst>
                <a:ext uri="{FF2B5EF4-FFF2-40B4-BE49-F238E27FC236}">
                  <a16:creationId xmlns:a16="http://schemas.microsoft.com/office/drawing/2014/main" id="{2B5DDDA5-932E-E04A-B8E6-3B4C8C1FD8BA}"/>
                </a:ext>
              </a:extLst>
            </xdr:cNvPr>
            <xdr:cNvSpPr txBox="1"/>
          </xdr:nvSpPr>
          <xdr:spPr>
            <a:xfrm>
              <a:off x="311150" y="1143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𝜕_1=𝜕_3−𝜕_2</a:t>
              </a:r>
              <a:endParaRPr lang="en-US" sz="1800"/>
            </a:p>
          </xdr:txBody>
        </xdr:sp>
      </mc:Fallback>
    </mc:AlternateContent>
    <xdr:clientData/>
  </xdr:oneCellAnchor>
  <xdr:oneCellAnchor>
    <xdr:from>
      <xdr:col>10</xdr:col>
      <xdr:colOff>431800</xdr:colOff>
      <xdr:row>18</xdr:row>
      <xdr:rowOff>88900</xdr:rowOff>
    </xdr:from>
    <xdr:ext cx="190500" cy="292100"/>
    <mc:AlternateContent xmlns:mc="http://schemas.openxmlformats.org/markup-compatibility/2006" xmlns:a14="http://schemas.microsoft.com/office/drawing/2010/main">
      <mc:Choice Requires="a14">
        <xdr:sp macro="" textlink="">
          <xdr:nvSpPr>
            <xdr:cNvPr id="49" name="TextBox 48">
              <a:extLst>
                <a:ext uri="{FF2B5EF4-FFF2-40B4-BE49-F238E27FC236}">
                  <a16:creationId xmlns:a16="http://schemas.microsoft.com/office/drawing/2014/main" id="{945D4622-5734-A640-B1F3-1561D57B4DD0}"/>
                </a:ext>
              </a:extLst>
            </xdr:cNvPr>
            <xdr:cNvSpPr txBox="1"/>
          </xdr:nvSpPr>
          <xdr:spPr>
            <a:xfrm>
              <a:off x="8686800" y="38227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9" name="TextBox 48">
              <a:extLst>
                <a:ext uri="{FF2B5EF4-FFF2-40B4-BE49-F238E27FC236}">
                  <a16:creationId xmlns:a16="http://schemas.microsoft.com/office/drawing/2014/main" id="{945D4622-5734-A640-B1F3-1561D57B4DD0}"/>
                </a:ext>
              </a:extLst>
            </xdr:cNvPr>
            <xdr:cNvSpPr txBox="1"/>
          </xdr:nvSpPr>
          <xdr:spPr>
            <a:xfrm>
              <a:off x="8686800" y="38227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12</xdr:col>
      <xdr:colOff>25400</xdr:colOff>
      <xdr:row>33</xdr:row>
      <xdr:rowOff>152400</xdr:rowOff>
    </xdr:from>
    <xdr:ext cx="190500" cy="292100"/>
    <mc:AlternateContent xmlns:mc="http://schemas.openxmlformats.org/markup-compatibility/2006" xmlns:a14="http://schemas.microsoft.com/office/drawing/2010/main">
      <mc:Choice Requires="a14">
        <xdr:sp macro="" textlink="">
          <xdr:nvSpPr>
            <xdr:cNvPr id="50" name="TextBox 49">
              <a:extLst>
                <a:ext uri="{FF2B5EF4-FFF2-40B4-BE49-F238E27FC236}">
                  <a16:creationId xmlns:a16="http://schemas.microsoft.com/office/drawing/2014/main" id="{02CA05F9-75F3-3F43-A03B-9D462A3E8FE0}"/>
                </a:ext>
              </a:extLst>
            </xdr:cNvPr>
            <xdr:cNvSpPr txBox="1"/>
          </xdr:nvSpPr>
          <xdr:spPr>
            <a:xfrm>
              <a:off x="9931400" y="69342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50" name="TextBox 49">
              <a:extLst>
                <a:ext uri="{FF2B5EF4-FFF2-40B4-BE49-F238E27FC236}">
                  <a16:creationId xmlns:a16="http://schemas.microsoft.com/office/drawing/2014/main" id="{02CA05F9-75F3-3F43-A03B-9D462A3E8FE0}"/>
                </a:ext>
              </a:extLst>
            </xdr:cNvPr>
            <xdr:cNvSpPr txBox="1"/>
          </xdr:nvSpPr>
          <xdr:spPr>
            <a:xfrm>
              <a:off x="9931400" y="69342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11</xdr:col>
      <xdr:colOff>711200</xdr:colOff>
      <xdr:row>37</xdr:row>
      <xdr:rowOff>165100</xdr:rowOff>
    </xdr:from>
    <xdr:ext cx="286296" cy="281808"/>
    <mc:AlternateContent xmlns:mc="http://schemas.openxmlformats.org/markup-compatibility/2006" xmlns:a14="http://schemas.microsoft.com/office/drawing/2010/main">
      <mc:Choice Requires="a14">
        <xdr:sp macro="" textlink="">
          <xdr:nvSpPr>
            <xdr:cNvPr id="51" name="TextBox 50">
              <a:extLst>
                <a:ext uri="{FF2B5EF4-FFF2-40B4-BE49-F238E27FC236}">
                  <a16:creationId xmlns:a16="http://schemas.microsoft.com/office/drawing/2014/main" id="{8C33C5FF-7436-4744-B9D0-370BAD2A80EA}"/>
                </a:ext>
              </a:extLst>
            </xdr:cNvPr>
            <xdr:cNvSpPr txBox="1"/>
          </xdr:nvSpPr>
          <xdr:spPr>
            <a:xfrm>
              <a:off x="9791700" y="77597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51" name="TextBox 50">
              <a:extLst>
                <a:ext uri="{FF2B5EF4-FFF2-40B4-BE49-F238E27FC236}">
                  <a16:creationId xmlns:a16="http://schemas.microsoft.com/office/drawing/2014/main" id="{8C33C5FF-7436-4744-B9D0-370BAD2A80EA}"/>
                </a:ext>
              </a:extLst>
            </xdr:cNvPr>
            <xdr:cNvSpPr txBox="1"/>
          </xdr:nvSpPr>
          <xdr:spPr>
            <a:xfrm>
              <a:off x="9791700" y="77597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12</xdr:col>
      <xdr:colOff>495300</xdr:colOff>
      <xdr:row>25</xdr:row>
      <xdr:rowOff>25400</xdr:rowOff>
    </xdr:from>
    <xdr:ext cx="234102" cy="281808"/>
    <mc:AlternateContent xmlns:mc="http://schemas.openxmlformats.org/markup-compatibility/2006" xmlns:a14="http://schemas.microsoft.com/office/drawing/2010/main">
      <mc:Choice Requires="a14">
        <xdr:sp macro="" textlink="">
          <xdr:nvSpPr>
            <xdr:cNvPr id="52" name="TextBox 51">
              <a:extLst>
                <a:ext uri="{FF2B5EF4-FFF2-40B4-BE49-F238E27FC236}">
                  <a16:creationId xmlns:a16="http://schemas.microsoft.com/office/drawing/2014/main" id="{13B81D0F-8AF6-454B-B051-0AFA4A7B6AFB}"/>
                </a:ext>
              </a:extLst>
            </xdr:cNvPr>
            <xdr:cNvSpPr txBox="1"/>
          </xdr:nvSpPr>
          <xdr:spPr>
            <a:xfrm>
              <a:off x="10401300" y="51816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52" name="TextBox 51">
              <a:extLst>
                <a:ext uri="{FF2B5EF4-FFF2-40B4-BE49-F238E27FC236}">
                  <a16:creationId xmlns:a16="http://schemas.microsoft.com/office/drawing/2014/main" id="{13B81D0F-8AF6-454B-B051-0AFA4A7B6AFB}"/>
                </a:ext>
              </a:extLst>
            </xdr:cNvPr>
            <xdr:cNvSpPr txBox="1"/>
          </xdr:nvSpPr>
          <xdr:spPr>
            <a:xfrm>
              <a:off x="10401300" y="51816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5</xdr:col>
      <xdr:colOff>177800</xdr:colOff>
      <xdr:row>6</xdr:row>
      <xdr:rowOff>114300</xdr:rowOff>
    </xdr:from>
    <xdr:ext cx="2351028" cy="563872"/>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2102F4BE-19BB-A14E-8C14-46FB81290B98}"/>
                </a:ext>
              </a:extLst>
            </xdr:cNvPr>
            <xdr:cNvSpPr txBox="1"/>
          </xdr:nvSpPr>
          <xdr:spPr>
            <a:xfrm>
              <a:off x="4305300" y="14097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53" name="TextBox 52">
              <a:extLst>
                <a:ext uri="{FF2B5EF4-FFF2-40B4-BE49-F238E27FC236}">
                  <a16:creationId xmlns:a16="http://schemas.microsoft.com/office/drawing/2014/main" id="{2102F4BE-19BB-A14E-8C14-46FB81290B98}"/>
                </a:ext>
              </a:extLst>
            </xdr:cNvPr>
            <xdr:cNvSpPr txBox="1"/>
          </xdr:nvSpPr>
          <xdr:spPr>
            <a:xfrm>
              <a:off x="4305300" y="1409700"/>
              <a:ext cx="2351028" cy="563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5</xdr:col>
      <xdr:colOff>190500</xdr:colOff>
      <xdr:row>9</xdr:row>
      <xdr:rowOff>101600</xdr:rowOff>
    </xdr:from>
    <xdr:ext cx="1287147" cy="519694"/>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A7F32BE0-C86E-7244-ACFC-6B492407F81B}"/>
                </a:ext>
              </a:extLst>
            </xdr:cNvPr>
            <xdr:cNvSpPr txBox="1"/>
          </xdr:nvSpPr>
          <xdr:spPr>
            <a:xfrm>
              <a:off x="4318000" y="2006600"/>
              <a:ext cx="1287147"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54" name="TextBox 53">
              <a:extLst>
                <a:ext uri="{FF2B5EF4-FFF2-40B4-BE49-F238E27FC236}">
                  <a16:creationId xmlns:a16="http://schemas.microsoft.com/office/drawing/2014/main" id="{A7F32BE0-C86E-7244-ACFC-6B492407F81B}"/>
                </a:ext>
              </a:extLst>
            </xdr:cNvPr>
            <xdr:cNvSpPr txBox="1"/>
          </xdr:nvSpPr>
          <xdr:spPr>
            <a:xfrm>
              <a:off x="4318000" y="2006600"/>
              <a:ext cx="1287147"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𝑙_2=𝑟_2/𝑠𝑖𝑛(ß_2 ) </a:t>
              </a:r>
              <a:endParaRPr lang="en-US" sz="1800"/>
            </a:p>
          </xdr:txBody>
        </xdr:sp>
      </mc:Fallback>
    </mc:AlternateContent>
    <xdr:clientData/>
  </xdr:oneCellAnchor>
  <xdr:oneCellAnchor>
    <xdr:from>
      <xdr:col>5</xdr:col>
      <xdr:colOff>139700</xdr:colOff>
      <xdr:row>13</xdr:row>
      <xdr:rowOff>63500</xdr:rowOff>
    </xdr:from>
    <xdr:ext cx="1814535" cy="535724"/>
    <mc:AlternateContent xmlns:mc="http://schemas.openxmlformats.org/markup-compatibility/2006" xmlns:a14="http://schemas.microsoft.com/office/drawing/2010/main">
      <mc:Choice Requires="a14">
        <xdr:sp macro="" textlink="">
          <xdr:nvSpPr>
            <xdr:cNvPr id="55" name="TextBox 54">
              <a:extLst>
                <a:ext uri="{FF2B5EF4-FFF2-40B4-BE49-F238E27FC236}">
                  <a16:creationId xmlns:a16="http://schemas.microsoft.com/office/drawing/2014/main" id="{C4F29AB6-9B61-FC4E-AE10-5528456AB2B7}"/>
                </a:ext>
              </a:extLst>
            </xdr:cNvPr>
            <xdr:cNvSpPr txBox="1"/>
          </xdr:nvSpPr>
          <xdr:spPr>
            <a:xfrm>
              <a:off x="4267200" y="2781300"/>
              <a:ext cx="1814535"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55" name="TextBox 54">
              <a:extLst>
                <a:ext uri="{FF2B5EF4-FFF2-40B4-BE49-F238E27FC236}">
                  <a16:creationId xmlns:a16="http://schemas.microsoft.com/office/drawing/2014/main" id="{C4F29AB6-9B61-FC4E-AE10-5528456AB2B7}"/>
                </a:ext>
              </a:extLst>
            </xdr:cNvPr>
            <xdr:cNvSpPr txBox="1"/>
          </xdr:nvSpPr>
          <xdr:spPr>
            <a:xfrm>
              <a:off x="4267200" y="2781300"/>
              <a:ext cx="1814535"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(𝐿_2+𝑙_2 ))/𝐹</a:t>
              </a:r>
              <a:endParaRPr lang="en-US" sz="1800"/>
            </a:p>
          </xdr:txBody>
        </xdr:sp>
      </mc:Fallback>
    </mc:AlternateContent>
    <xdr:clientData/>
  </xdr:oneCellAnchor>
  <xdr:oneCellAnchor>
    <xdr:from>
      <xdr:col>5</xdr:col>
      <xdr:colOff>241300</xdr:colOff>
      <xdr:row>16</xdr:row>
      <xdr:rowOff>190500</xdr:rowOff>
    </xdr:from>
    <xdr:ext cx="1132041" cy="281680"/>
    <mc:AlternateContent xmlns:mc="http://schemas.openxmlformats.org/markup-compatibility/2006" xmlns:a14="http://schemas.microsoft.com/office/drawing/2010/main">
      <mc:Choice Requires="a14">
        <xdr:sp macro="" textlink="">
          <xdr:nvSpPr>
            <xdr:cNvPr id="56" name="TextBox 55">
              <a:extLst>
                <a:ext uri="{FF2B5EF4-FFF2-40B4-BE49-F238E27FC236}">
                  <a16:creationId xmlns:a16="http://schemas.microsoft.com/office/drawing/2014/main" id="{7ECE9F86-E07C-B34C-B095-F269D05CAB39}"/>
                </a:ext>
              </a:extLst>
            </xdr:cNvPr>
            <xdr:cNvSpPr txBox="1"/>
          </xdr:nvSpPr>
          <xdr:spPr>
            <a:xfrm>
              <a:off x="4368800" y="35179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56" name="TextBox 55">
              <a:extLst>
                <a:ext uri="{FF2B5EF4-FFF2-40B4-BE49-F238E27FC236}">
                  <a16:creationId xmlns:a16="http://schemas.microsoft.com/office/drawing/2014/main" id="{7ECE9F86-E07C-B34C-B095-F269D05CAB39}"/>
                </a:ext>
              </a:extLst>
            </xdr:cNvPr>
            <xdr:cNvSpPr txBox="1"/>
          </xdr:nvSpPr>
          <xdr:spPr>
            <a:xfrm>
              <a:off x="4368800" y="35179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4</xdr:col>
      <xdr:colOff>317500</xdr:colOff>
      <xdr:row>19</xdr:row>
      <xdr:rowOff>50800</xdr:rowOff>
    </xdr:from>
    <xdr:ext cx="2464008" cy="764248"/>
    <mc:AlternateContent xmlns:mc="http://schemas.openxmlformats.org/markup-compatibility/2006" xmlns:a14="http://schemas.microsoft.com/office/drawing/2010/main">
      <mc:Choice Requires="a14">
        <xdr:sp macro="" textlink="">
          <xdr:nvSpPr>
            <xdr:cNvPr id="57" name="TextBox 56">
              <a:extLst>
                <a:ext uri="{FF2B5EF4-FFF2-40B4-BE49-F238E27FC236}">
                  <a16:creationId xmlns:a16="http://schemas.microsoft.com/office/drawing/2014/main" id="{45A6D446-FD21-6B4B-9898-BA40DA3BDCE3}"/>
                </a:ext>
              </a:extLst>
            </xdr:cNvPr>
            <xdr:cNvSpPr txBox="1"/>
          </xdr:nvSpPr>
          <xdr:spPr>
            <a:xfrm>
              <a:off x="3619500" y="39878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57" name="TextBox 56">
              <a:extLst>
                <a:ext uri="{FF2B5EF4-FFF2-40B4-BE49-F238E27FC236}">
                  <a16:creationId xmlns:a16="http://schemas.microsoft.com/office/drawing/2014/main" id="{45A6D446-FD21-6B4B-9898-BA40DA3BDCE3}"/>
                </a:ext>
              </a:extLst>
            </xdr:cNvPr>
            <xdr:cNvSpPr txBox="1"/>
          </xdr:nvSpPr>
          <xdr:spPr>
            <a:xfrm>
              <a:off x="3619500" y="39878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(𝐿_2+(0.5𝑊_2)/𝑠𝑖𝑛(ß_2 ) ))/𝐹</a:t>
              </a:r>
              <a:endParaRPr lang="en-US" sz="1800"/>
            </a:p>
          </xdr:txBody>
        </xdr:sp>
      </mc:Fallback>
    </mc:AlternateContent>
    <xdr:clientData/>
  </xdr:oneCellAnchor>
  <xdr:twoCellAnchor>
    <xdr:from>
      <xdr:col>9</xdr:col>
      <xdr:colOff>369384</xdr:colOff>
      <xdr:row>14</xdr:row>
      <xdr:rowOff>44287</xdr:rowOff>
    </xdr:from>
    <xdr:to>
      <xdr:col>12</xdr:col>
      <xdr:colOff>726237</xdr:colOff>
      <xdr:row>15</xdr:row>
      <xdr:rowOff>175217</xdr:rowOff>
    </xdr:to>
    <xdr:sp macro="" textlink="">
      <xdr:nvSpPr>
        <xdr:cNvPr id="58" name="Right Brace 57">
          <a:extLst>
            <a:ext uri="{FF2B5EF4-FFF2-40B4-BE49-F238E27FC236}">
              <a16:creationId xmlns:a16="http://schemas.microsoft.com/office/drawing/2014/main" id="{DFB3E425-3651-2B42-8AD5-B67669A34DEF}"/>
            </a:ext>
          </a:extLst>
        </xdr:cNvPr>
        <xdr:cNvSpPr/>
      </xdr:nvSpPr>
      <xdr:spPr>
        <a:xfrm rot="14569589">
          <a:off x="9048496" y="1715675"/>
          <a:ext cx="334130" cy="2833353"/>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10</xdr:col>
      <xdr:colOff>584200</xdr:colOff>
      <xdr:row>12</xdr:row>
      <xdr:rowOff>63500</xdr:rowOff>
    </xdr:from>
    <xdr:ext cx="389466" cy="317500"/>
    <mc:AlternateContent xmlns:mc="http://schemas.openxmlformats.org/markup-compatibility/2006" xmlns:a14="http://schemas.microsoft.com/office/drawing/2010/main">
      <mc:Choice Requires="a14">
        <xdr:sp macro="" textlink="">
          <xdr:nvSpPr>
            <xdr:cNvPr id="59" name="TextBox 58">
              <a:extLst>
                <a:ext uri="{FF2B5EF4-FFF2-40B4-BE49-F238E27FC236}">
                  <a16:creationId xmlns:a16="http://schemas.microsoft.com/office/drawing/2014/main" id="{6F1E7F42-BF3C-3440-84EE-3B38444F1A38}"/>
                </a:ext>
              </a:extLst>
            </xdr:cNvPr>
            <xdr:cNvSpPr txBox="1"/>
          </xdr:nvSpPr>
          <xdr:spPr>
            <a:xfrm>
              <a:off x="8839200" y="2578100"/>
              <a:ext cx="389466"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59" name="TextBox 58">
              <a:extLst>
                <a:ext uri="{FF2B5EF4-FFF2-40B4-BE49-F238E27FC236}">
                  <a16:creationId xmlns:a16="http://schemas.microsoft.com/office/drawing/2014/main" id="{6F1E7F42-BF3C-3440-84EE-3B38444F1A38}"/>
                </a:ext>
              </a:extLst>
            </xdr:cNvPr>
            <xdr:cNvSpPr txBox="1"/>
          </xdr:nvSpPr>
          <xdr:spPr>
            <a:xfrm>
              <a:off x="8839200" y="2578100"/>
              <a:ext cx="389466" cy="317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800" b="1" i="0">
                  <a:latin typeface="Cambria Math" panose="02040503050406030204" pitchFamily="18" charset="0"/>
                </a:rPr>
                <a:t>𝑾_𝟏</a:t>
              </a:r>
              <a:endParaRPr lang="en-US" sz="1800" b="1"/>
            </a:p>
          </xdr:txBody>
        </xdr:sp>
      </mc:Fallback>
    </mc:AlternateContent>
    <xdr:clientData/>
  </xdr:oneCellAnchor>
  <xdr:oneCellAnchor>
    <xdr:from>
      <xdr:col>21</xdr:col>
      <xdr:colOff>609600</xdr:colOff>
      <xdr:row>7</xdr:row>
      <xdr:rowOff>63500</xdr:rowOff>
    </xdr:from>
    <xdr:ext cx="3299558" cy="1254639"/>
    <mc:AlternateContent xmlns:mc="http://schemas.openxmlformats.org/markup-compatibility/2006" xmlns:a14="http://schemas.microsoft.com/office/drawing/2010/main">
      <mc:Choice Requires="a14">
        <xdr:sp macro="" textlink="">
          <xdr:nvSpPr>
            <xdr:cNvPr id="60" name="TextBox 59">
              <a:extLst>
                <a:ext uri="{FF2B5EF4-FFF2-40B4-BE49-F238E27FC236}">
                  <a16:creationId xmlns:a16="http://schemas.microsoft.com/office/drawing/2014/main" id="{01CB95C5-54FD-3347-ACD9-93A7E3242CBB}"/>
                </a:ext>
              </a:extLst>
            </xdr:cNvPr>
            <xdr:cNvSpPr txBox="1"/>
          </xdr:nvSpPr>
          <xdr:spPr>
            <a:xfrm>
              <a:off x="18072100" y="1562100"/>
              <a:ext cx="3299558"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60" name="TextBox 59">
              <a:extLst>
                <a:ext uri="{FF2B5EF4-FFF2-40B4-BE49-F238E27FC236}">
                  <a16:creationId xmlns:a16="http://schemas.microsoft.com/office/drawing/2014/main" id="{01CB95C5-54FD-3347-ACD9-93A7E3242CBB}"/>
                </a:ext>
              </a:extLst>
            </xdr:cNvPr>
            <xdr:cNvSpPr txBox="1"/>
          </xdr:nvSpPr>
          <xdr:spPr>
            <a:xfrm>
              <a:off x="18072100" y="1562100"/>
              <a:ext cx="3299558"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𝐿_2)/((𝐹−(0.5𝑀_2)/𝑠𝑖𝑛(ß_2 )   ))</a:t>
              </a:r>
              <a:endParaRPr lang="en-US" sz="2800"/>
            </a:p>
          </xdr:txBody>
        </xdr:sp>
      </mc:Fallback>
    </mc:AlternateContent>
    <xdr:clientData/>
  </xdr:oneCellAnchor>
  <xdr:twoCellAnchor>
    <xdr:from>
      <xdr:col>11</xdr:col>
      <xdr:colOff>118983</xdr:colOff>
      <xdr:row>37</xdr:row>
      <xdr:rowOff>139400</xdr:rowOff>
    </xdr:from>
    <xdr:to>
      <xdr:col>16</xdr:col>
      <xdr:colOff>367141</xdr:colOff>
      <xdr:row>42</xdr:row>
      <xdr:rowOff>1728</xdr:rowOff>
    </xdr:to>
    <xdr:sp macro="" textlink="">
      <xdr:nvSpPr>
        <xdr:cNvPr id="61" name="Right Brace 60">
          <a:extLst>
            <a:ext uri="{FF2B5EF4-FFF2-40B4-BE49-F238E27FC236}">
              <a16:creationId xmlns:a16="http://schemas.microsoft.com/office/drawing/2014/main" id="{523CF167-7CA5-684B-9463-D82A5EFEE0C1}"/>
            </a:ext>
          </a:extLst>
        </xdr:cNvPr>
        <xdr:cNvSpPr/>
      </xdr:nvSpPr>
      <xdr:spPr>
        <a:xfrm rot="3613681">
          <a:off x="10948148" y="5985335"/>
          <a:ext cx="878328" cy="4375658"/>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12</xdr:col>
      <xdr:colOff>520700</xdr:colOff>
      <xdr:row>30</xdr:row>
      <xdr:rowOff>0</xdr:rowOff>
    </xdr:from>
    <xdr:ext cx="389466" cy="281808"/>
    <mc:AlternateContent xmlns:mc="http://schemas.openxmlformats.org/markup-compatibility/2006" xmlns:a14="http://schemas.microsoft.com/office/drawing/2010/main">
      <mc:Choice Requires="a14">
        <xdr:sp macro="" textlink="">
          <xdr:nvSpPr>
            <xdr:cNvPr id="62" name="TextBox 61">
              <a:extLst>
                <a:ext uri="{FF2B5EF4-FFF2-40B4-BE49-F238E27FC236}">
                  <a16:creationId xmlns:a16="http://schemas.microsoft.com/office/drawing/2014/main" id="{8E5A80EE-6B46-8F40-84F5-4C81013919FE}"/>
                </a:ext>
              </a:extLst>
            </xdr:cNvPr>
            <xdr:cNvSpPr txBox="1"/>
          </xdr:nvSpPr>
          <xdr:spPr>
            <a:xfrm>
              <a:off x="10426700" y="61722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2" name="TextBox 61">
              <a:extLst>
                <a:ext uri="{FF2B5EF4-FFF2-40B4-BE49-F238E27FC236}">
                  <a16:creationId xmlns:a16="http://schemas.microsoft.com/office/drawing/2014/main" id="{8E5A80EE-6B46-8F40-84F5-4C81013919FE}"/>
                </a:ext>
              </a:extLst>
            </xdr:cNvPr>
            <xdr:cNvSpPr txBox="1"/>
          </xdr:nvSpPr>
          <xdr:spPr>
            <a:xfrm>
              <a:off x="10426700" y="61722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𝑾_𝟐</a:t>
              </a:r>
              <a:endParaRPr lang="en-US" sz="1800" b="1"/>
            </a:p>
          </xdr:txBody>
        </xdr:sp>
      </mc:Fallback>
    </mc:AlternateContent>
    <xdr:clientData/>
  </xdr:oneCellAnchor>
  <xdr:oneCellAnchor>
    <xdr:from>
      <xdr:col>15</xdr:col>
      <xdr:colOff>444500</xdr:colOff>
      <xdr:row>17</xdr:row>
      <xdr:rowOff>114300</xdr:rowOff>
    </xdr:from>
    <xdr:ext cx="9486900" cy="751552"/>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469BA85C-E662-3F4F-A2AA-DBC352867946}"/>
                </a:ext>
              </a:extLst>
            </xdr:cNvPr>
            <xdr:cNvSpPr txBox="1"/>
          </xdr:nvSpPr>
          <xdr:spPr>
            <a:xfrm>
              <a:off x="12827000" y="36449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63" name="TextBox 62">
              <a:extLst>
                <a:ext uri="{FF2B5EF4-FFF2-40B4-BE49-F238E27FC236}">
                  <a16:creationId xmlns:a16="http://schemas.microsoft.com/office/drawing/2014/main" id="{469BA85C-E662-3F4F-A2AA-DBC352867946}"/>
                </a:ext>
              </a:extLst>
            </xdr:cNvPr>
            <xdr:cNvSpPr txBox="1"/>
          </xdr:nvSpPr>
          <xdr:spPr>
            <a:xfrm>
              <a:off x="12827000" y="36449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11</xdr:col>
      <xdr:colOff>533400</xdr:colOff>
      <xdr:row>54</xdr:row>
      <xdr:rowOff>152400</xdr:rowOff>
    </xdr:from>
    <xdr:to>
      <xdr:col>17</xdr:col>
      <xdr:colOff>584200</xdr:colOff>
      <xdr:row>61</xdr:row>
      <xdr:rowOff>152400</xdr:rowOff>
    </xdr:to>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99183717-0518-BE40-BEAA-6B2EF1176E7D}"/>
                </a:ext>
              </a:extLst>
            </xdr:cNvPr>
            <xdr:cNvSpPr txBox="1"/>
          </xdr:nvSpPr>
          <xdr:spPr>
            <a:xfrm>
              <a:off x="9613900" y="11569700"/>
              <a:ext cx="5130800" cy="218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64" name="TextBox 63">
              <a:extLst>
                <a:ext uri="{FF2B5EF4-FFF2-40B4-BE49-F238E27FC236}">
                  <a16:creationId xmlns:a16="http://schemas.microsoft.com/office/drawing/2014/main" id="{99183717-0518-BE40-BEAA-6B2EF1176E7D}"/>
                </a:ext>
              </a:extLst>
            </xdr:cNvPr>
            <xdr:cNvSpPr txBox="1"/>
          </xdr:nvSpPr>
          <xdr:spPr>
            <a:xfrm>
              <a:off x="9613900" y="11569700"/>
              <a:ext cx="5130800" cy="218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twoCellAnchor>
    <xdr:from>
      <xdr:col>8</xdr:col>
      <xdr:colOff>800100</xdr:colOff>
      <xdr:row>19</xdr:row>
      <xdr:rowOff>63500</xdr:rowOff>
    </xdr:from>
    <xdr:to>
      <xdr:col>10</xdr:col>
      <xdr:colOff>139700</xdr:colOff>
      <xdr:row>21</xdr:row>
      <xdr:rowOff>50800</xdr:rowOff>
    </xdr:to>
    <xdr:cxnSp macro="">
      <xdr:nvCxnSpPr>
        <xdr:cNvPr id="98" name="Curved Connector 97">
          <a:extLst>
            <a:ext uri="{FF2B5EF4-FFF2-40B4-BE49-F238E27FC236}">
              <a16:creationId xmlns:a16="http://schemas.microsoft.com/office/drawing/2014/main" id="{56E6FEBE-64BA-1440-A613-F73AE717B8F2}"/>
            </a:ext>
          </a:extLst>
        </xdr:cNvPr>
        <xdr:cNvCxnSpPr/>
      </xdr:nvCxnSpPr>
      <xdr:spPr>
        <a:xfrm>
          <a:off x="7404100" y="4000500"/>
          <a:ext cx="990600" cy="393700"/>
        </a:xfrm>
        <a:prstGeom prst="curvedConnector3">
          <a:avLst/>
        </a:prstGeom>
        <a:ln w="254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xdr:col>
      <xdr:colOff>12700</xdr:colOff>
      <xdr:row>36</xdr:row>
      <xdr:rowOff>0</xdr:rowOff>
    </xdr:from>
    <xdr:ext cx="302775" cy="281808"/>
    <mc:AlternateContent xmlns:mc="http://schemas.openxmlformats.org/markup-compatibility/2006" xmlns:a14="http://schemas.microsoft.com/office/drawing/2010/main">
      <mc:Choice Requires="a14">
        <xdr:sp macro="" textlink="">
          <xdr:nvSpPr>
            <xdr:cNvPr id="112" name="TextBox 111">
              <a:extLst>
                <a:ext uri="{FF2B5EF4-FFF2-40B4-BE49-F238E27FC236}">
                  <a16:creationId xmlns:a16="http://schemas.microsoft.com/office/drawing/2014/main" id="{958D1AF2-682B-1C4E-A817-35DEBB887F6B}"/>
                </a:ext>
              </a:extLst>
            </xdr:cNvPr>
            <xdr:cNvSpPr txBox="1"/>
          </xdr:nvSpPr>
          <xdr:spPr>
            <a:xfrm>
              <a:off x="9093200" y="7391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12" name="TextBox 111">
              <a:extLst>
                <a:ext uri="{FF2B5EF4-FFF2-40B4-BE49-F238E27FC236}">
                  <a16:creationId xmlns:a16="http://schemas.microsoft.com/office/drawing/2014/main" id="{958D1AF2-682B-1C4E-A817-35DEBB887F6B}"/>
                </a:ext>
              </a:extLst>
            </xdr:cNvPr>
            <xdr:cNvSpPr txBox="1"/>
          </xdr:nvSpPr>
          <xdr:spPr>
            <a:xfrm>
              <a:off x="9093200" y="7391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9</xdr:col>
      <xdr:colOff>774700</xdr:colOff>
      <xdr:row>21</xdr:row>
      <xdr:rowOff>63500</xdr:rowOff>
    </xdr:from>
    <xdr:ext cx="276614" cy="187872"/>
    <mc:AlternateContent xmlns:mc="http://schemas.openxmlformats.org/markup-compatibility/2006" xmlns:a14="http://schemas.microsoft.com/office/drawing/2010/main">
      <mc:Choice Requires="a14">
        <xdr:sp macro="" textlink="">
          <xdr:nvSpPr>
            <xdr:cNvPr id="66" name="TextBox 65">
              <a:extLst>
                <a:ext uri="{FF2B5EF4-FFF2-40B4-BE49-F238E27FC236}">
                  <a16:creationId xmlns:a16="http://schemas.microsoft.com/office/drawing/2014/main" id="{85C0D8C4-6372-8040-BFC6-760344C31E9F}"/>
                </a:ext>
              </a:extLst>
            </xdr:cNvPr>
            <xdr:cNvSpPr txBox="1"/>
          </xdr:nvSpPr>
          <xdr:spPr>
            <a:xfrm>
              <a:off x="8204200" y="4406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66" name="TextBox 65">
              <a:extLst>
                <a:ext uri="{FF2B5EF4-FFF2-40B4-BE49-F238E27FC236}">
                  <a16:creationId xmlns:a16="http://schemas.microsoft.com/office/drawing/2014/main" id="{85C0D8C4-6372-8040-BFC6-760344C31E9F}"/>
                </a:ext>
              </a:extLst>
            </xdr:cNvPr>
            <xdr:cNvSpPr txBox="1"/>
          </xdr:nvSpPr>
          <xdr:spPr>
            <a:xfrm>
              <a:off x="8204200" y="4406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11</xdr:col>
      <xdr:colOff>38100</xdr:colOff>
      <xdr:row>40</xdr:row>
      <xdr:rowOff>50800</xdr:rowOff>
    </xdr:from>
    <xdr:ext cx="276614" cy="187872"/>
    <mc:AlternateContent xmlns:mc="http://schemas.openxmlformats.org/markup-compatibility/2006" xmlns:a14="http://schemas.microsoft.com/office/drawing/2010/main">
      <mc:Choice Requires="a14">
        <xdr:sp macro="" textlink="">
          <xdr:nvSpPr>
            <xdr:cNvPr id="68" name="TextBox 67">
              <a:extLst>
                <a:ext uri="{FF2B5EF4-FFF2-40B4-BE49-F238E27FC236}">
                  <a16:creationId xmlns:a16="http://schemas.microsoft.com/office/drawing/2014/main" id="{06218DA8-97F1-3840-BC05-A593023CE832}"/>
                </a:ext>
              </a:extLst>
            </xdr:cNvPr>
            <xdr:cNvSpPr txBox="1"/>
          </xdr:nvSpPr>
          <xdr:spPr>
            <a:xfrm>
              <a:off x="9118600" y="82550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68" name="TextBox 67">
              <a:extLst>
                <a:ext uri="{FF2B5EF4-FFF2-40B4-BE49-F238E27FC236}">
                  <a16:creationId xmlns:a16="http://schemas.microsoft.com/office/drawing/2014/main" id="{06218DA8-97F1-3840-BC05-A593023CE832}"/>
                </a:ext>
              </a:extLst>
            </xdr:cNvPr>
            <xdr:cNvSpPr txBox="1"/>
          </xdr:nvSpPr>
          <xdr:spPr>
            <a:xfrm>
              <a:off x="9118600" y="82550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9</xdr:col>
      <xdr:colOff>685800</xdr:colOff>
      <xdr:row>22</xdr:row>
      <xdr:rowOff>12700</xdr:rowOff>
    </xdr:from>
    <xdr:to>
      <xdr:col>9</xdr:col>
      <xdr:colOff>812800</xdr:colOff>
      <xdr:row>22</xdr:row>
      <xdr:rowOff>177800</xdr:rowOff>
    </xdr:to>
    <xdr:sp macro="" textlink="">
      <xdr:nvSpPr>
        <xdr:cNvPr id="69" name="Oval 68">
          <a:extLst>
            <a:ext uri="{FF2B5EF4-FFF2-40B4-BE49-F238E27FC236}">
              <a16:creationId xmlns:a16="http://schemas.microsoft.com/office/drawing/2014/main" id="{A3B99660-E6C9-BE4F-81B9-F9245D95DFBC}"/>
            </a:ext>
          </a:extLst>
        </xdr:cNvPr>
        <xdr:cNvSpPr/>
      </xdr:nvSpPr>
      <xdr:spPr>
        <a:xfrm>
          <a:off x="8115300" y="45593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9</xdr:col>
      <xdr:colOff>666299</xdr:colOff>
      <xdr:row>21</xdr:row>
      <xdr:rowOff>128222</xdr:rowOff>
    </xdr:from>
    <xdr:to>
      <xdr:col>9</xdr:col>
      <xdr:colOff>685800</xdr:colOff>
      <xdr:row>32</xdr:row>
      <xdr:rowOff>177800</xdr:rowOff>
    </xdr:to>
    <xdr:cxnSp macro="">
      <xdr:nvCxnSpPr>
        <xdr:cNvPr id="18" name="Straight Connector 17">
          <a:extLst>
            <a:ext uri="{FF2B5EF4-FFF2-40B4-BE49-F238E27FC236}">
              <a16:creationId xmlns:a16="http://schemas.microsoft.com/office/drawing/2014/main" id="{073F6703-39B0-4D48-9671-DBCC7072D9EA}"/>
            </a:ext>
          </a:extLst>
        </xdr:cNvPr>
        <xdr:cNvCxnSpPr>
          <a:stCxn id="25" idx="3"/>
        </xdr:cNvCxnSpPr>
      </xdr:nvCxnSpPr>
      <xdr:spPr>
        <a:xfrm>
          <a:off x="8095799" y="4471622"/>
          <a:ext cx="19501" cy="2284778"/>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oneCellAnchor>
    <xdr:from>
      <xdr:col>20</xdr:col>
      <xdr:colOff>12700</xdr:colOff>
      <xdr:row>16</xdr:row>
      <xdr:rowOff>146050</xdr:rowOff>
    </xdr:from>
    <xdr:ext cx="302775" cy="281808"/>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90E95126-F447-194C-AB07-829BFFDDA075}"/>
                </a:ext>
              </a:extLst>
            </xdr:cNvPr>
            <xdr:cNvSpPr txBox="1"/>
          </xdr:nvSpPr>
          <xdr:spPr>
            <a:xfrm>
              <a:off x="14871700" y="33972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 name="TextBox 3">
              <a:extLst>
                <a:ext uri="{FF2B5EF4-FFF2-40B4-BE49-F238E27FC236}">
                  <a16:creationId xmlns:a16="http://schemas.microsoft.com/office/drawing/2014/main" id="{90E95126-F447-194C-AB07-829BFFDDA075}"/>
                </a:ext>
              </a:extLst>
            </xdr:cNvPr>
            <xdr:cNvSpPr txBox="1"/>
          </xdr:nvSpPr>
          <xdr:spPr>
            <a:xfrm>
              <a:off x="14871700" y="33972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oneCellAnchor>
    <xdr:from>
      <xdr:col>21</xdr:col>
      <xdr:colOff>800100</xdr:colOff>
      <xdr:row>16</xdr:row>
      <xdr:rowOff>152400</xdr:rowOff>
    </xdr:from>
    <xdr:ext cx="302775" cy="28180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98C94308-8F96-9544-9893-874DBDC8CFB3}"/>
                </a:ext>
              </a:extLst>
            </xdr:cNvPr>
            <xdr:cNvSpPr txBox="1"/>
          </xdr:nvSpPr>
          <xdr:spPr>
            <a:xfrm>
              <a:off x="16484600" y="3403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0" name="TextBox 9">
              <a:extLst>
                <a:ext uri="{FF2B5EF4-FFF2-40B4-BE49-F238E27FC236}">
                  <a16:creationId xmlns:a16="http://schemas.microsoft.com/office/drawing/2014/main" id="{98C94308-8F96-9544-9893-874DBDC8CFB3}"/>
                </a:ext>
              </a:extLst>
            </xdr:cNvPr>
            <xdr:cNvSpPr txBox="1"/>
          </xdr:nvSpPr>
          <xdr:spPr>
            <a:xfrm>
              <a:off x="16484600" y="34036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𝑳_𝟏</a:t>
              </a:r>
              <a:endParaRPr lang="en-US" sz="1800" b="1"/>
            </a:p>
          </xdr:txBody>
        </xdr:sp>
      </mc:Fallback>
    </mc:AlternateContent>
    <xdr:clientData/>
  </xdr:oneCellAnchor>
  <xdr:oneCellAnchor>
    <xdr:from>
      <xdr:col>21</xdr:col>
      <xdr:colOff>457200</xdr:colOff>
      <xdr:row>21</xdr:row>
      <xdr:rowOff>50800</xdr:rowOff>
    </xdr:from>
    <xdr:ext cx="302775" cy="28180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E6474498-E3D5-DE46-8373-6D5F3E8689C4}"/>
                </a:ext>
              </a:extLst>
            </xdr:cNvPr>
            <xdr:cNvSpPr txBox="1"/>
          </xdr:nvSpPr>
          <xdr:spPr>
            <a:xfrm>
              <a:off x="16141700" y="431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1" name="TextBox 10">
              <a:extLst>
                <a:ext uri="{FF2B5EF4-FFF2-40B4-BE49-F238E27FC236}">
                  <a16:creationId xmlns:a16="http://schemas.microsoft.com/office/drawing/2014/main" id="{E6474498-E3D5-DE46-8373-6D5F3E8689C4}"/>
                </a:ext>
              </a:extLst>
            </xdr:cNvPr>
            <xdr:cNvSpPr txBox="1"/>
          </xdr:nvSpPr>
          <xdr:spPr>
            <a:xfrm>
              <a:off x="16141700" y="431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𝑳_𝟐</a:t>
              </a:r>
              <a:endParaRPr lang="en-US" sz="1800" b="1"/>
            </a:p>
          </xdr:txBody>
        </xdr:sp>
      </mc:Fallback>
    </mc:AlternateContent>
    <xdr:clientData/>
  </xdr:oneCellAnchor>
  <xdr:oneCellAnchor>
    <xdr:from>
      <xdr:col>17</xdr:col>
      <xdr:colOff>419100</xdr:colOff>
      <xdr:row>18</xdr:row>
      <xdr:rowOff>165100</xdr:rowOff>
    </xdr:from>
    <xdr:ext cx="65" cy="281808"/>
    <xdr:sp macro="" textlink="">
      <xdr:nvSpPr>
        <xdr:cNvPr id="16" name="TextBox 15">
          <a:extLst>
            <a:ext uri="{FF2B5EF4-FFF2-40B4-BE49-F238E27FC236}">
              <a16:creationId xmlns:a16="http://schemas.microsoft.com/office/drawing/2014/main" id="{FFF5AF3E-D612-6A41-8207-147F786AA01A}"/>
            </a:ext>
          </a:extLst>
        </xdr:cNvPr>
        <xdr:cNvSpPr txBox="1"/>
      </xdr:nvSpPr>
      <xdr:spPr>
        <a:xfrm>
          <a:off x="12801600" y="3822700"/>
          <a:ext cx="6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800" b="1"/>
        </a:p>
      </xdr:txBody>
    </xdr:sp>
    <xdr:clientData/>
  </xdr:oneCellAnchor>
  <xdr:oneCellAnchor>
    <xdr:from>
      <xdr:col>20</xdr:col>
      <xdr:colOff>520700</xdr:colOff>
      <xdr:row>28</xdr:row>
      <xdr:rowOff>88900</xdr:rowOff>
    </xdr:from>
    <xdr:ext cx="65" cy="281808"/>
    <xdr:sp macro="" textlink="">
      <xdr:nvSpPr>
        <xdr:cNvPr id="19" name="TextBox 18">
          <a:extLst>
            <a:ext uri="{FF2B5EF4-FFF2-40B4-BE49-F238E27FC236}">
              <a16:creationId xmlns:a16="http://schemas.microsoft.com/office/drawing/2014/main" id="{7B966BFE-1522-3B48-9F98-EBF0816E3F10}"/>
            </a:ext>
          </a:extLst>
        </xdr:cNvPr>
        <xdr:cNvSpPr txBox="1"/>
      </xdr:nvSpPr>
      <xdr:spPr>
        <a:xfrm>
          <a:off x="15379700" y="5778500"/>
          <a:ext cx="6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800" b="1"/>
        </a:p>
      </xdr:txBody>
    </xdr:sp>
    <xdr:clientData/>
  </xdr:oneCellAnchor>
  <xdr:oneCellAnchor>
    <xdr:from>
      <xdr:col>0</xdr:col>
      <xdr:colOff>101600</xdr:colOff>
      <xdr:row>3</xdr:row>
      <xdr:rowOff>158750</xdr:rowOff>
    </xdr:from>
    <xdr:ext cx="3578447" cy="626325"/>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5DEEDAB6-282B-5247-9C92-0D3DBBEF76B8}"/>
                </a:ext>
              </a:extLst>
            </xdr:cNvPr>
            <xdr:cNvSpPr txBox="1"/>
          </xdr:nvSpPr>
          <xdr:spPr>
            <a:xfrm>
              <a:off x="101600" y="7683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22" name="TextBox 21">
              <a:extLst>
                <a:ext uri="{FF2B5EF4-FFF2-40B4-BE49-F238E27FC236}">
                  <a16:creationId xmlns:a16="http://schemas.microsoft.com/office/drawing/2014/main" id="{5DEEDAB6-282B-5247-9C92-0D3DBBEF76B8}"/>
                </a:ext>
              </a:extLst>
            </xdr:cNvPr>
            <xdr:cNvSpPr txBox="1"/>
          </xdr:nvSpPr>
          <xdr:spPr>
            <a:xfrm>
              <a:off x="101600" y="7683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139700</xdr:colOff>
      <xdr:row>13</xdr:row>
      <xdr:rowOff>146050</xdr:rowOff>
    </xdr:from>
    <xdr:ext cx="2351028" cy="565283"/>
    <mc:AlternateContent xmlns:mc="http://schemas.openxmlformats.org/markup-compatibility/2006" xmlns:a14="http://schemas.microsoft.com/office/drawing/2010/main">
      <mc:Choice Requires="a14">
        <xdr:sp macro="" textlink="">
          <xdr:nvSpPr>
            <xdr:cNvPr id="23" name="TextBox 22">
              <a:extLst>
                <a:ext uri="{FF2B5EF4-FFF2-40B4-BE49-F238E27FC236}">
                  <a16:creationId xmlns:a16="http://schemas.microsoft.com/office/drawing/2014/main" id="{BD23BA0C-7D0B-A24C-A85A-CC2D536EE7ED}"/>
                </a:ext>
              </a:extLst>
            </xdr:cNvPr>
            <xdr:cNvSpPr txBox="1"/>
          </xdr:nvSpPr>
          <xdr:spPr>
            <a:xfrm>
              <a:off x="139700" y="27876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23" name="TextBox 22">
              <a:extLst>
                <a:ext uri="{FF2B5EF4-FFF2-40B4-BE49-F238E27FC236}">
                  <a16:creationId xmlns:a16="http://schemas.microsoft.com/office/drawing/2014/main" id="{BD23BA0C-7D0B-A24C-A85A-CC2D536EE7ED}"/>
                </a:ext>
              </a:extLst>
            </xdr:cNvPr>
            <xdr:cNvSpPr txBox="1"/>
          </xdr:nvSpPr>
          <xdr:spPr>
            <a:xfrm>
              <a:off x="139700" y="27876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twoCellAnchor>
    <xdr:from>
      <xdr:col>19</xdr:col>
      <xdr:colOff>748800</xdr:colOff>
      <xdr:row>13</xdr:row>
      <xdr:rowOff>179071</xdr:rowOff>
    </xdr:from>
    <xdr:to>
      <xdr:col>20</xdr:col>
      <xdr:colOff>260677</xdr:colOff>
      <xdr:row>17</xdr:row>
      <xdr:rowOff>20489</xdr:rowOff>
    </xdr:to>
    <xdr:sp macro="" textlink="">
      <xdr:nvSpPr>
        <xdr:cNvPr id="50" name="Arc 49">
          <a:extLst>
            <a:ext uri="{FF2B5EF4-FFF2-40B4-BE49-F238E27FC236}">
              <a16:creationId xmlns:a16="http://schemas.microsoft.com/office/drawing/2014/main" id="{13932245-26D6-5A44-A534-28A5F8C39AD7}"/>
            </a:ext>
          </a:extLst>
        </xdr:cNvPr>
        <xdr:cNvSpPr/>
      </xdr:nvSpPr>
      <xdr:spPr>
        <a:xfrm rot="362583">
          <a:off x="14782300" y="2820671"/>
          <a:ext cx="337377" cy="654218"/>
        </a:xfrm>
        <a:prstGeom prst="arc">
          <a:avLst>
            <a:gd name="adj1" fmla="val 17308179"/>
            <a:gd name="adj2" fmla="val 406715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21</xdr:col>
      <xdr:colOff>203201</xdr:colOff>
      <xdr:row>8</xdr:row>
      <xdr:rowOff>158799</xdr:rowOff>
    </xdr:from>
    <xdr:to>
      <xdr:col>31</xdr:col>
      <xdr:colOff>557130</xdr:colOff>
      <xdr:row>52</xdr:row>
      <xdr:rowOff>146099</xdr:rowOff>
    </xdr:to>
    <mc:AlternateContent xmlns:mc="http://schemas.openxmlformats.org/markup-compatibility/2006" xmlns:a14="http://schemas.microsoft.com/office/drawing/2010/main">
      <mc:Choice Requires="a14">
        <xdr:sp macro="" textlink="">
          <xdr:nvSpPr>
            <xdr:cNvPr id="55" name="Freeform 54">
              <a:extLst>
                <a:ext uri="{FF2B5EF4-FFF2-40B4-BE49-F238E27FC236}">
                  <a16:creationId xmlns:a16="http://schemas.microsoft.com/office/drawing/2014/main" id="{DBDE6C47-C351-724E-BD31-CFEC8A0F0A9E}"/>
                </a:ext>
              </a:extLst>
            </xdr:cNvPr>
            <xdr:cNvSpPr/>
          </xdr:nvSpPr>
          <xdr:spPr>
            <a:xfrm rot="19080580">
              <a:off x="15887701" y="1784399"/>
              <a:ext cx="8608929" cy="89281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a:fld id="{AA8E1536-4215-2741-97DC-5589E3751869}" type="mathplaceholder">
                      <a:rPr lang="en-US" sz="1100" i="1">
                        <a:latin typeface="Cambria Math" panose="02040503050406030204" pitchFamily="18" charset="0"/>
                      </a:rPr>
                      <a:t>Type equation here.</a:t>
                    </a:fld>
                  </m:oMath>
                </m:oMathPara>
              </a14:m>
              <a:endParaRPr lang="en-US" sz="1100"/>
            </a:p>
          </xdr:txBody>
        </xdr:sp>
      </mc:Choice>
      <mc:Fallback xmlns="">
        <xdr:sp macro="" textlink="">
          <xdr:nvSpPr>
            <xdr:cNvPr id="55" name="Freeform 54">
              <a:extLst>
                <a:ext uri="{FF2B5EF4-FFF2-40B4-BE49-F238E27FC236}">
                  <a16:creationId xmlns:a16="http://schemas.microsoft.com/office/drawing/2014/main" id="{DBDE6C47-C351-724E-BD31-CFEC8A0F0A9E}"/>
                </a:ext>
              </a:extLst>
            </xdr:cNvPr>
            <xdr:cNvSpPr/>
          </xdr:nvSpPr>
          <xdr:spPr>
            <a:xfrm rot="19080580">
              <a:off x="15887701" y="1784399"/>
              <a:ext cx="8608929" cy="8928100"/>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i="0">
                  <a:latin typeface="Cambria Math" panose="02040503050406030204" pitchFamily="18" charset="0"/>
                </a:rPr>
                <a:t>"Type equation here."</a:t>
              </a:r>
              <a:endParaRPr lang="en-US" sz="1100"/>
            </a:p>
          </xdr:txBody>
        </xdr:sp>
      </mc:Fallback>
    </mc:AlternateContent>
    <xdr:clientData/>
  </xdr:twoCellAnchor>
  <xdr:twoCellAnchor>
    <xdr:from>
      <xdr:col>25</xdr:col>
      <xdr:colOff>114300</xdr:colOff>
      <xdr:row>5</xdr:row>
      <xdr:rowOff>152400</xdr:rowOff>
    </xdr:from>
    <xdr:to>
      <xdr:col>29</xdr:col>
      <xdr:colOff>12700</xdr:colOff>
      <xdr:row>50</xdr:row>
      <xdr:rowOff>190500</xdr:rowOff>
    </xdr:to>
    <xdr:cxnSp macro="">
      <xdr:nvCxnSpPr>
        <xdr:cNvPr id="56" name="Straight Connector 55">
          <a:extLst>
            <a:ext uri="{FF2B5EF4-FFF2-40B4-BE49-F238E27FC236}">
              <a16:creationId xmlns:a16="http://schemas.microsoft.com/office/drawing/2014/main" id="{4B2C39D5-98D3-C14D-9BB7-10643E6156E2}"/>
            </a:ext>
          </a:extLst>
        </xdr:cNvPr>
        <xdr:cNvCxnSpPr/>
      </xdr:nvCxnSpPr>
      <xdr:spPr>
        <a:xfrm>
          <a:off x="19100800" y="1168400"/>
          <a:ext cx="3200400" cy="9182100"/>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24</xdr:col>
      <xdr:colOff>638077</xdr:colOff>
      <xdr:row>19</xdr:row>
      <xdr:rowOff>50802</xdr:rowOff>
    </xdr:from>
    <xdr:to>
      <xdr:col>28</xdr:col>
      <xdr:colOff>215900</xdr:colOff>
      <xdr:row>26</xdr:row>
      <xdr:rowOff>71498</xdr:rowOff>
    </xdr:to>
    <xdr:cxnSp macro="">
      <xdr:nvCxnSpPr>
        <xdr:cNvPr id="64" name="Straight Connector 63">
          <a:extLst>
            <a:ext uri="{FF2B5EF4-FFF2-40B4-BE49-F238E27FC236}">
              <a16:creationId xmlns:a16="http://schemas.microsoft.com/office/drawing/2014/main" id="{61F874EA-3303-2744-95E5-DD5DE6FFE142}"/>
            </a:ext>
          </a:extLst>
        </xdr:cNvPr>
        <xdr:cNvCxnSpPr/>
      </xdr:nvCxnSpPr>
      <xdr:spPr>
        <a:xfrm flipV="1">
          <a:off x="18799077" y="3911602"/>
          <a:ext cx="2879823" cy="1443096"/>
        </a:xfrm>
        <a:prstGeom prst="line">
          <a:avLst/>
        </a:prstGeom>
        <a:ln w="317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228600</xdr:colOff>
      <xdr:row>26</xdr:row>
      <xdr:rowOff>197439</xdr:rowOff>
    </xdr:from>
    <xdr:to>
      <xdr:col>29</xdr:col>
      <xdr:colOff>15910</xdr:colOff>
      <xdr:row>34</xdr:row>
      <xdr:rowOff>114300</xdr:rowOff>
    </xdr:to>
    <xdr:cxnSp macro="">
      <xdr:nvCxnSpPr>
        <xdr:cNvPr id="67" name="Straight Connector 66">
          <a:extLst>
            <a:ext uri="{FF2B5EF4-FFF2-40B4-BE49-F238E27FC236}">
              <a16:creationId xmlns:a16="http://schemas.microsoft.com/office/drawing/2014/main" id="{FC35A1B2-9B60-484B-AFD7-DA3D5DB3E73B}"/>
            </a:ext>
          </a:extLst>
        </xdr:cNvPr>
        <xdr:cNvCxnSpPr>
          <a:endCxn id="55" idx="118"/>
        </xdr:cNvCxnSpPr>
      </xdr:nvCxnSpPr>
      <xdr:spPr>
        <a:xfrm flipV="1">
          <a:off x="19215100" y="5480639"/>
          <a:ext cx="3089310" cy="1542461"/>
        </a:xfrm>
        <a:prstGeom prst="line">
          <a:avLst/>
        </a:prstGeom>
        <a:ln w="317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431800</xdr:colOff>
      <xdr:row>22</xdr:row>
      <xdr:rowOff>165100</xdr:rowOff>
    </xdr:from>
    <xdr:to>
      <xdr:col>26</xdr:col>
      <xdr:colOff>558800</xdr:colOff>
      <xdr:row>23</xdr:row>
      <xdr:rowOff>127000</xdr:rowOff>
    </xdr:to>
    <xdr:sp macro="" textlink="">
      <xdr:nvSpPr>
        <xdr:cNvPr id="69" name="Oval 68">
          <a:extLst>
            <a:ext uri="{FF2B5EF4-FFF2-40B4-BE49-F238E27FC236}">
              <a16:creationId xmlns:a16="http://schemas.microsoft.com/office/drawing/2014/main" id="{302134A7-5E00-EA45-9C28-A6EC12F43392}"/>
            </a:ext>
          </a:extLst>
        </xdr:cNvPr>
        <xdr:cNvSpPr/>
      </xdr:nvSpPr>
      <xdr:spPr>
        <a:xfrm>
          <a:off x="20243800" y="46355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27</xdr:col>
      <xdr:colOff>177799</xdr:colOff>
      <xdr:row>29</xdr:row>
      <xdr:rowOff>177800</xdr:rowOff>
    </xdr:from>
    <xdr:to>
      <xdr:col>27</xdr:col>
      <xdr:colOff>292099</xdr:colOff>
      <xdr:row>30</xdr:row>
      <xdr:rowOff>139700</xdr:rowOff>
    </xdr:to>
    <xdr:sp macro="" textlink="">
      <xdr:nvSpPr>
        <xdr:cNvPr id="70" name="Oval 69">
          <a:extLst>
            <a:ext uri="{FF2B5EF4-FFF2-40B4-BE49-F238E27FC236}">
              <a16:creationId xmlns:a16="http://schemas.microsoft.com/office/drawing/2014/main" id="{0BE61C20-2709-6041-A518-3B02BB84F593}"/>
            </a:ext>
          </a:extLst>
        </xdr:cNvPr>
        <xdr:cNvSpPr/>
      </xdr:nvSpPr>
      <xdr:spPr>
        <a:xfrm flipH="1">
          <a:off x="20815299" y="6070600"/>
          <a:ext cx="1143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17</xdr:col>
      <xdr:colOff>685800</xdr:colOff>
      <xdr:row>14</xdr:row>
      <xdr:rowOff>50800</xdr:rowOff>
    </xdr:from>
    <xdr:to>
      <xdr:col>26</xdr:col>
      <xdr:colOff>431800</xdr:colOff>
      <xdr:row>23</xdr:row>
      <xdr:rowOff>44450</xdr:rowOff>
    </xdr:to>
    <xdr:cxnSp macro="">
      <xdr:nvCxnSpPr>
        <xdr:cNvPr id="72" name="Straight Arrow Connector 71">
          <a:extLst>
            <a:ext uri="{FF2B5EF4-FFF2-40B4-BE49-F238E27FC236}">
              <a16:creationId xmlns:a16="http://schemas.microsoft.com/office/drawing/2014/main" id="{1F59A5FD-4B91-AD43-8B9C-0D0F2B46DBF2}"/>
            </a:ext>
          </a:extLst>
        </xdr:cNvPr>
        <xdr:cNvCxnSpPr>
          <a:endCxn id="69" idx="2"/>
        </xdr:cNvCxnSpPr>
      </xdr:nvCxnSpPr>
      <xdr:spPr>
        <a:xfrm>
          <a:off x="13068300" y="2895600"/>
          <a:ext cx="7175500" cy="1822450"/>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711200</xdr:colOff>
      <xdr:row>14</xdr:row>
      <xdr:rowOff>76200</xdr:rowOff>
    </xdr:from>
    <xdr:to>
      <xdr:col>27</xdr:col>
      <xdr:colOff>152400</xdr:colOff>
      <xdr:row>30</xdr:row>
      <xdr:rowOff>50800</xdr:rowOff>
    </xdr:to>
    <xdr:cxnSp macro="">
      <xdr:nvCxnSpPr>
        <xdr:cNvPr id="73" name="Straight Connector 72">
          <a:extLst>
            <a:ext uri="{FF2B5EF4-FFF2-40B4-BE49-F238E27FC236}">
              <a16:creationId xmlns:a16="http://schemas.microsoft.com/office/drawing/2014/main" id="{41719DB0-66DF-5D4B-AA8A-222A6E27B12D}"/>
            </a:ext>
          </a:extLst>
        </xdr:cNvPr>
        <xdr:cNvCxnSpPr/>
      </xdr:nvCxnSpPr>
      <xdr:spPr>
        <a:xfrm>
          <a:off x="13093700" y="2921000"/>
          <a:ext cx="7696200" cy="32258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406401</xdr:colOff>
      <xdr:row>21</xdr:row>
      <xdr:rowOff>50799</xdr:rowOff>
    </xdr:from>
    <xdr:to>
      <xdr:col>25</xdr:col>
      <xdr:colOff>287821</xdr:colOff>
      <xdr:row>34</xdr:row>
      <xdr:rowOff>91650</xdr:rowOff>
    </xdr:to>
    <xdr:cxnSp macro="">
      <xdr:nvCxnSpPr>
        <xdr:cNvPr id="62" name="Straight Connector 61">
          <a:extLst>
            <a:ext uri="{FF2B5EF4-FFF2-40B4-BE49-F238E27FC236}">
              <a16:creationId xmlns:a16="http://schemas.microsoft.com/office/drawing/2014/main" id="{FB791936-D859-9943-8930-E4C7475D49C7}"/>
            </a:ext>
          </a:extLst>
        </xdr:cNvPr>
        <xdr:cNvCxnSpPr>
          <a:endCxn id="55" idx="42"/>
        </xdr:cNvCxnSpPr>
      </xdr:nvCxnSpPr>
      <xdr:spPr>
        <a:xfrm>
          <a:off x="18567401" y="4317999"/>
          <a:ext cx="706920" cy="2682451"/>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381000</xdr:colOff>
      <xdr:row>20</xdr:row>
      <xdr:rowOff>152400</xdr:rowOff>
    </xdr:from>
    <xdr:to>
      <xdr:col>24</xdr:col>
      <xdr:colOff>508000</xdr:colOff>
      <xdr:row>21</xdr:row>
      <xdr:rowOff>114300</xdr:rowOff>
    </xdr:to>
    <xdr:sp macro="" textlink="">
      <xdr:nvSpPr>
        <xdr:cNvPr id="65" name="Oval 64">
          <a:extLst>
            <a:ext uri="{FF2B5EF4-FFF2-40B4-BE49-F238E27FC236}">
              <a16:creationId xmlns:a16="http://schemas.microsoft.com/office/drawing/2014/main" id="{10142749-9556-9F4D-9A29-B9B363C28348}"/>
            </a:ext>
          </a:extLst>
        </xdr:cNvPr>
        <xdr:cNvSpPr/>
      </xdr:nvSpPr>
      <xdr:spPr>
        <a:xfrm>
          <a:off x="18542000" y="42164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24</xdr:col>
      <xdr:colOff>571500</xdr:colOff>
      <xdr:row>25</xdr:row>
      <xdr:rowOff>114300</xdr:rowOff>
    </xdr:from>
    <xdr:to>
      <xdr:col>24</xdr:col>
      <xdr:colOff>698500</xdr:colOff>
      <xdr:row>26</xdr:row>
      <xdr:rowOff>76200</xdr:rowOff>
    </xdr:to>
    <xdr:sp macro="" textlink="">
      <xdr:nvSpPr>
        <xdr:cNvPr id="66" name="Oval 65">
          <a:extLst>
            <a:ext uri="{FF2B5EF4-FFF2-40B4-BE49-F238E27FC236}">
              <a16:creationId xmlns:a16="http://schemas.microsoft.com/office/drawing/2014/main" id="{DA4626D3-6BD4-304E-BBFD-F3382049661D}"/>
            </a:ext>
          </a:extLst>
        </xdr:cNvPr>
        <xdr:cNvSpPr/>
      </xdr:nvSpPr>
      <xdr:spPr>
        <a:xfrm>
          <a:off x="18732500" y="51943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736600</xdr:colOff>
      <xdr:row>16</xdr:row>
      <xdr:rowOff>12700</xdr:rowOff>
    </xdr:from>
    <xdr:to>
      <xdr:col>20</xdr:col>
      <xdr:colOff>419100</xdr:colOff>
      <xdr:row>22</xdr:row>
      <xdr:rowOff>63500</xdr:rowOff>
    </xdr:to>
    <xdr:sp macro="" textlink="">
      <xdr:nvSpPr>
        <xdr:cNvPr id="75" name="Arc 74">
          <a:extLst>
            <a:ext uri="{FF2B5EF4-FFF2-40B4-BE49-F238E27FC236}">
              <a16:creationId xmlns:a16="http://schemas.microsoft.com/office/drawing/2014/main" id="{83CA967C-6296-9B4D-995D-563277223E9E}"/>
            </a:ext>
          </a:extLst>
        </xdr:cNvPr>
        <xdr:cNvSpPr/>
      </xdr:nvSpPr>
      <xdr:spPr>
        <a:xfrm rot="2161659">
          <a:off x="14770100" y="3263900"/>
          <a:ext cx="508000" cy="1270000"/>
        </a:xfrm>
        <a:prstGeom prst="arc">
          <a:avLst>
            <a:gd name="adj1" fmla="val 16853613"/>
            <a:gd name="adj2" fmla="val 19353185"/>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101600</xdr:colOff>
      <xdr:row>21</xdr:row>
      <xdr:rowOff>50800</xdr:rowOff>
    </xdr:from>
    <xdr:ext cx="302775" cy="281808"/>
    <mc:AlternateContent xmlns:mc="http://schemas.openxmlformats.org/markup-compatibility/2006" xmlns:a14="http://schemas.microsoft.com/office/drawing/2010/main">
      <mc:Choice Requires="a14">
        <xdr:sp macro="" textlink="">
          <xdr:nvSpPr>
            <xdr:cNvPr id="76" name="TextBox 75">
              <a:extLst>
                <a:ext uri="{FF2B5EF4-FFF2-40B4-BE49-F238E27FC236}">
                  <a16:creationId xmlns:a16="http://schemas.microsoft.com/office/drawing/2014/main" id="{995B17C4-BBE4-DC49-A184-640724145CDB}"/>
                </a:ext>
              </a:extLst>
            </xdr:cNvPr>
            <xdr:cNvSpPr txBox="1"/>
          </xdr:nvSpPr>
          <xdr:spPr>
            <a:xfrm>
              <a:off x="18262600" y="431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6" name="TextBox 75">
              <a:extLst>
                <a:ext uri="{FF2B5EF4-FFF2-40B4-BE49-F238E27FC236}">
                  <a16:creationId xmlns:a16="http://schemas.microsoft.com/office/drawing/2014/main" id="{995B17C4-BBE4-DC49-A184-640724145CDB}"/>
                </a:ext>
              </a:extLst>
            </xdr:cNvPr>
            <xdr:cNvSpPr txBox="1"/>
          </xdr:nvSpPr>
          <xdr:spPr>
            <a:xfrm>
              <a:off x="18262600" y="43180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twoCellAnchor>
    <xdr:from>
      <xdr:col>20</xdr:col>
      <xdr:colOff>72354</xdr:colOff>
      <xdr:row>13</xdr:row>
      <xdr:rowOff>130846</xdr:rowOff>
    </xdr:from>
    <xdr:to>
      <xdr:col>20</xdr:col>
      <xdr:colOff>773865</xdr:colOff>
      <xdr:row>27</xdr:row>
      <xdr:rowOff>164266</xdr:rowOff>
    </xdr:to>
    <xdr:sp macro="" textlink="">
      <xdr:nvSpPr>
        <xdr:cNvPr id="77" name="Arc 76">
          <a:extLst>
            <a:ext uri="{FF2B5EF4-FFF2-40B4-BE49-F238E27FC236}">
              <a16:creationId xmlns:a16="http://schemas.microsoft.com/office/drawing/2014/main" id="{3FE0E758-5BA4-0447-BD28-B4AE6B377B6D}"/>
            </a:ext>
          </a:extLst>
        </xdr:cNvPr>
        <xdr:cNvSpPr/>
      </xdr:nvSpPr>
      <xdr:spPr>
        <a:xfrm rot="882893">
          <a:off x="14931354" y="2772446"/>
          <a:ext cx="701511" cy="2878220"/>
        </a:xfrm>
        <a:prstGeom prst="arc">
          <a:avLst>
            <a:gd name="adj1" fmla="val 16419366"/>
            <a:gd name="adj2" fmla="val 1901900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533400</xdr:colOff>
      <xdr:row>21</xdr:row>
      <xdr:rowOff>177800</xdr:rowOff>
    </xdr:from>
    <xdr:ext cx="951992" cy="281680"/>
    <mc:AlternateContent xmlns:mc="http://schemas.openxmlformats.org/markup-compatibility/2006" xmlns:a14="http://schemas.microsoft.com/office/drawing/2010/main">
      <mc:Choice Requires="a14">
        <xdr:sp macro="" textlink="">
          <xdr:nvSpPr>
            <xdr:cNvPr id="82" name="TextBox 81">
              <a:extLst>
                <a:ext uri="{FF2B5EF4-FFF2-40B4-BE49-F238E27FC236}">
                  <a16:creationId xmlns:a16="http://schemas.microsoft.com/office/drawing/2014/main" id="{3B109488-8DA4-C243-8CAB-6074163537FE}"/>
                </a:ext>
              </a:extLst>
            </xdr:cNvPr>
            <xdr:cNvSpPr txBox="1"/>
          </xdr:nvSpPr>
          <xdr:spPr>
            <a:xfrm>
              <a:off x="18694400" y="4445000"/>
              <a:ext cx="951992"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0" i="1">
                        <a:latin typeface="Cambria Math" panose="02040503050406030204" pitchFamily="18" charset="0"/>
                      </a:rPr>
                      <m:t>180−</m:t>
                    </m:r>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82" name="TextBox 81">
              <a:extLst>
                <a:ext uri="{FF2B5EF4-FFF2-40B4-BE49-F238E27FC236}">
                  <a16:creationId xmlns:a16="http://schemas.microsoft.com/office/drawing/2014/main" id="{3B109488-8DA4-C243-8CAB-6074163537FE}"/>
                </a:ext>
              </a:extLst>
            </xdr:cNvPr>
            <xdr:cNvSpPr txBox="1"/>
          </xdr:nvSpPr>
          <xdr:spPr>
            <a:xfrm>
              <a:off x="18694400" y="4445000"/>
              <a:ext cx="951992"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180−ß_1</a:t>
              </a:r>
              <a:endParaRPr lang="en-US" sz="1800"/>
            </a:p>
          </xdr:txBody>
        </xdr:sp>
      </mc:Fallback>
    </mc:AlternateContent>
    <xdr:clientData/>
  </xdr:oneCellAnchor>
  <xdr:twoCellAnchor>
    <xdr:from>
      <xdr:col>23</xdr:col>
      <xdr:colOff>341917</xdr:colOff>
      <xdr:row>20</xdr:row>
      <xdr:rowOff>166905</xdr:rowOff>
    </xdr:from>
    <xdr:to>
      <xdr:col>24</xdr:col>
      <xdr:colOff>603747</xdr:colOff>
      <xdr:row>22</xdr:row>
      <xdr:rowOff>188510</xdr:rowOff>
    </xdr:to>
    <xdr:sp macro="" textlink="">
      <xdr:nvSpPr>
        <xdr:cNvPr id="83" name="Arc 82">
          <a:extLst>
            <a:ext uri="{FF2B5EF4-FFF2-40B4-BE49-F238E27FC236}">
              <a16:creationId xmlns:a16="http://schemas.microsoft.com/office/drawing/2014/main" id="{49E20305-8B13-8D44-9463-0BBAE889CFBD}"/>
            </a:ext>
          </a:extLst>
        </xdr:cNvPr>
        <xdr:cNvSpPr/>
      </xdr:nvSpPr>
      <xdr:spPr>
        <a:xfrm rot="6822179">
          <a:off x="18007079" y="3901243"/>
          <a:ext cx="428005" cy="1087330"/>
        </a:xfrm>
        <a:prstGeom prst="arc">
          <a:avLst>
            <a:gd name="adj1" fmla="val 16519434"/>
            <a:gd name="adj2" fmla="val 655867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24</xdr:col>
      <xdr:colOff>641350</xdr:colOff>
      <xdr:row>23</xdr:row>
      <xdr:rowOff>177800</xdr:rowOff>
    </xdr:from>
    <xdr:ext cx="293093" cy="281808"/>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345BA50C-D02E-154B-ABAA-831578832D47}"/>
                </a:ext>
              </a:extLst>
            </xdr:cNvPr>
            <xdr:cNvSpPr txBox="1"/>
          </xdr:nvSpPr>
          <xdr:spPr>
            <a:xfrm>
              <a:off x="18802350" y="4851400"/>
              <a:ext cx="293093"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42" name="TextBox 41">
              <a:extLst>
                <a:ext uri="{FF2B5EF4-FFF2-40B4-BE49-F238E27FC236}">
                  <a16:creationId xmlns:a16="http://schemas.microsoft.com/office/drawing/2014/main" id="{345BA50C-D02E-154B-ABAA-831578832D47}"/>
                </a:ext>
              </a:extLst>
            </xdr:cNvPr>
            <xdr:cNvSpPr txBox="1"/>
          </xdr:nvSpPr>
          <xdr:spPr>
            <a:xfrm>
              <a:off x="18802350" y="4851400"/>
              <a:ext cx="293093"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800" b="1" i="0">
                  <a:latin typeface="Cambria Math" panose="02040503050406030204" pitchFamily="18" charset="0"/>
                </a:rPr>
                <a:t>𝑳_𝟑</a:t>
              </a:r>
              <a:endParaRPr lang="en-US" sz="1800" b="1"/>
            </a:p>
          </xdr:txBody>
        </xdr:sp>
      </mc:Fallback>
    </mc:AlternateContent>
    <xdr:clientData/>
  </xdr:oneCellAnchor>
  <xdr:oneCellAnchor>
    <xdr:from>
      <xdr:col>24</xdr:col>
      <xdr:colOff>241300</xdr:colOff>
      <xdr:row>23</xdr:row>
      <xdr:rowOff>139700</xdr:rowOff>
    </xdr:from>
    <xdr:ext cx="302775" cy="281808"/>
    <mc:AlternateContent xmlns:mc="http://schemas.openxmlformats.org/markup-compatibility/2006" xmlns:a14="http://schemas.microsoft.com/office/drawing/2010/main">
      <mc:Choice Requires="a14">
        <xdr:sp macro="" textlink="">
          <xdr:nvSpPr>
            <xdr:cNvPr id="79" name="TextBox 78">
              <a:extLst>
                <a:ext uri="{FF2B5EF4-FFF2-40B4-BE49-F238E27FC236}">
                  <a16:creationId xmlns:a16="http://schemas.microsoft.com/office/drawing/2014/main" id="{5B788118-2C91-7547-B33E-7B9A9A5E538C}"/>
                </a:ext>
              </a:extLst>
            </xdr:cNvPr>
            <xdr:cNvSpPr txBox="1"/>
          </xdr:nvSpPr>
          <xdr:spPr>
            <a:xfrm>
              <a:off x="18402300" y="4813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9" name="TextBox 78">
              <a:extLst>
                <a:ext uri="{FF2B5EF4-FFF2-40B4-BE49-F238E27FC236}">
                  <a16:creationId xmlns:a16="http://schemas.microsoft.com/office/drawing/2014/main" id="{5B788118-2C91-7547-B33E-7B9A9A5E538C}"/>
                </a:ext>
              </a:extLst>
            </xdr:cNvPr>
            <xdr:cNvSpPr txBox="1"/>
          </xdr:nvSpPr>
          <xdr:spPr>
            <a:xfrm>
              <a:off x="18402300" y="4813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25</xdr:col>
      <xdr:colOff>330200</xdr:colOff>
      <xdr:row>20</xdr:row>
      <xdr:rowOff>12700</xdr:rowOff>
    </xdr:from>
    <xdr:ext cx="247888" cy="281808"/>
    <mc:AlternateContent xmlns:mc="http://schemas.openxmlformats.org/markup-compatibility/2006" xmlns:a14="http://schemas.microsoft.com/office/drawing/2010/main">
      <mc:Choice Requires="a14">
        <xdr:sp macro="" textlink="">
          <xdr:nvSpPr>
            <xdr:cNvPr id="80" name="TextBox 79">
              <a:extLst>
                <a:ext uri="{FF2B5EF4-FFF2-40B4-BE49-F238E27FC236}">
                  <a16:creationId xmlns:a16="http://schemas.microsoft.com/office/drawing/2014/main" id="{B04191A9-A062-3E44-8846-F75A5DAB43CA}"/>
                </a:ext>
              </a:extLst>
            </xdr:cNvPr>
            <xdr:cNvSpPr txBox="1"/>
          </xdr:nvSpPr>
          <xdr:spPr>
            <a:xfrm>
              <a:off x="19316700" y="40767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80" name="TextBox 79">
              <a:extLst>
                <a:ext uri="{FF2B5EF4-FFF2-40B4-BE49-F238E27FC236}">
                  <a16:creationId xmlns:a16="http://schemas.microsoft.com/office/drawing/2014/main" id="{B04191A9-A062-3E44-8846-F75A5DAB43CA}"/>
                </a:ext>
              </a:extLst>
            </xdr:cNvPr>
            <xdr:cNvSpPr txBox="1"/>
          </xdr:nvSpPr>
          <xdr:spPr>
            <a:xfrm>
              <a:off x="19316700" y="40767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26</xdr:col>
      <xdr:colOff>38100</xdr:colOff>
      <xdr:row>26</xdr:row>
      <xdr:rowOff>76200</xdr:rowOff>
    </xdr:from>
    <xdr:ext cx="247888" cy="281808"/>
    <mc:AlternateContent xmlns:mc="http://schemas.openxmlformats.org/markup-compatibility/2006" xmlns:a14="http://schemas.microsoft.com/office/drawing/2010/main">
      <mc:Choice Requires="a14">
        <xdr:sp macro="" textlink="">
          <xdr:nvSpPr>
            <xdr:cNvPr id="81" name="TextBox 80">
              <a:extLst>
                <a:ext uri="{FF2B5EF4-FFF2-40B4-BE49-F238E27FC236}">
                  <a16:creationId xmlns:a16="http://schemas.microsoft.com/office/drawing/2014/main" id="{6173F0B8-A380-F649-A1FE-9E35376A7CAF}"/>
                </a:ext>
              </a:extLst>
            </xdr:cNvPr>
            <xdr:cNvSpPr txBox="1"/>
          </xdr:nvSpPr>
          <xdr:spPr>
            <a:xfrm>
              <a:off x="19850100" y="53594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81" name="TextBox 80">
              <a:extLst>
                <a:ext uri="{FF2B5EF4-FFF2-40B4-BE49-F238E27FC236}">
                  <a16:creationId xmlns:a16="http://schemas.microsoft.com/office/drawing/2014/main" id="{6173F0B8-A380-F649-A1FE-9E35376A7CAF}"/>
                </a:ext>
              </a:extLst>
            </xdr:cNvPr>
            <xdr:cNvSpPr txBox="1"/>
          </xdr:nvSpPr>
          <xdr:spPr>
            <a:xfrm>
              <a:off x="19850100" y="53594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25</xdr:col>
      <xdr:colOff>647700</xdr:colOff>
      <xdr:row>24</xdr:row>
      <xdr:rowOff>25400</xdr:rowOff>
    </xdr:from>
    <xdr:ext cx="286297" cy="281808"/>
    <mc:AlternateContent xmlns:mc="http://schemas.openxmlformats.org/markup-compatibility/2006" xmlns:a14="http://schemas.microsoft.com/office/drawing/2010/main">
      <mc:Choice Requires="a14">
        <xdr:sp macro="" textlink="">
          <xdr:nvSpPr>
            <xdr:cNvPr id="84" name="TextBox 83">
              <a:extLst>
                <a:ext uri="{FF2B5EF4-FFF2-40B4-BE49-F238E27FC236}">
                  <a16:creationId xmlns:a16="http://schemas.microsoft.com/office/drawing/2014/main" id="{D11A9F21-4DFA-1E40-98EC-56DD03AF656B}"/>
                </a:ext>
              </a:extLst>
            </xdr:cNvPr>
            <xdr:cNvSpPr txBox="1"/>
          </xdr:nvSpPr>
          <xdr:spPr>
            <a:xfrm>
              <a:off x="19634200" y="49022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84" name="TextBox 83">
              <a:extLst>
                <a:ext uri="{FF2B5EF4-FFF2-40B4-BE49-F238E27FC236}">
                  <a16:creationId xmlns:a16="http://schemas.microsoft.com/office/drawing/2014/main" id="{D11A9F21-4DFA-1E40-98EC-56DD03AF656B}"/>
                </a:ext>
              </a:extLst>
            </xdr:cNvPr>
            <xdr:cNvSpPr txBox="1"/>
          </xdr:nvSpPr>
          <xdr:spPr>
            <a:xfrm>
              <a:off x="19634200" y="49022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26</xdr:col>
      <xdr:colOff>254000</xdr:colOff>
      <xdr:row>32</xdr:row>
      <xdr:rowOff>152400</xdr:rowOff>
    </xdr:from>
    <xdr:ext cx="286297" cy="281808"/>
    <mc:AlternateContent xmlns:mc="http://schemas.openxmlformats.org/markup-compatibility/2006" xmlns:a14="http://schemas.microsoft.com/office/drawing/2010/main">
      <mc:Choice Requires="a14">
        <xdr:sp macro="" textlink="">
          <xdr:nvSpPr>
            <xdr:cNvPr id="85" name="TextBox 84">
              <a:extLst>
                <a:ext uri="{FF2B5EF4-FFF2-40B4-BE49-F238E27FC236}">
                  <a16:creationId xmlns:a16="http://schemas.microsoft.com/office/drawing/2014/main" id="{88C8AA06-5CD9-204B-90AB-F221E1CC3439}"/>
                </a:ext>
              </a:extLst>
            </xdr:cNvPr>
            <xdr:cNvSpPr txBox="1"/>
          </xdr:nvSpPr>
          <xdr:spPr>
            <a:xfrm>
              <a:off x="20066000" y="66548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85" name="TextBox 84">
              <a:extLst>
                <a:ext uri="{FF2B5EF4-FFF2-40B4-BE49-F238E27FC236}">
                  <a16:creationId xmlns:a16="http://schemas.microsoft.com/office/drawing/2014/main" id="{88C8AA06-5CD9-204B-90AB-F221E1CC3439}"/>
                </a:ext>
              </a:extLst>
            </xdr:cNvPr>
            <xdr:cNvSpPr txBox="1"/>
          </xdr:nvSpPr>
          <xdr:spPr>
            <a:xfrm>
              <a:off x="20066000" y="6654800"/>
              <a:ext cx="286297"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21</xdr:col>
      <xdr:colOff>177800</xdr:colOff>
      <xdr:row>15</xdr:row>
      <xdr:rowOff>165100</xdr:rowOff>
    </xdr:from>
    <xdr:ext cx="302775" cy="281808"/>
    <mc:AlternateContent xmlns:mc="http://schemas.openxmlformats.org/markup-compatibility/2006" xmlns:a14="http://schemas.microsoft.com/office/drawing/2010/main">
      <mc:Choice Requires="a14">
        <xdr:sp macro="" textlink="">
          <xdr:nvSpPr>
            <xdr:cNvPr id="86" name="TextBox 85">
              <a:extLst>
                <a:ext uri="{FF2B5EF4-FFF2-40B4-BE49-F238E27FC236}">
                  <a16:creationId xmlns:a16="http://schemas.microsoft.com/office/drawing/2014/main" id="{1E04EF46-4A70-5E43-83A1-6F44D9A35673}"/>
                </a:ext>
              </a:extLst>
            </xdr:cNvPr>
            <xdr:cNvSpPr txBox="1"/>
          </xdr:nvSpPr>
          <xdr:spPr>
            <a:xfrm>
              <a:off x="15862300" y="3213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86" name="TextBox 85">
              <a:extLst>
                <a:ext uri="{FF2B5EF4-FFF2-40B4-BE49-F238E27FC236}">
                  <a16:creationId xmlns:a16="http://schemas.microsoft.com/office/drawing/2014/main" id="{1E04EF46-4A70-5E43-83A1-6F44D9A35673}"/>
                </a:ext>
              </a:extLst>
            </xdr:cNvPr>
            <xdr:cNvSpPr txBox="1"/>
          </xdr:nvSpPr>
          <xdr:spPr>
            <a:xfrm>
              <a:off x="15862300" y="3213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𝝏_𝟑</a:t>
              </a:r>
              <a:endParaRPr lang="en-US" sz="1800" b="1"/>
            </a:p>
          </xdr:txBody>
        </xdr:sp>
      </mc:Fallback>
    </mc:AlternateContent>
    <xdr:clientData/>
  </xdr:oneCellAnchor>
  <xdr:oneCellAnchor>
    <xdr:from>
      <xdr:col>19</xdr:col>
      <xdr:colOff>660400</xdr:colOff>
      <xdr:row>14</xdr:row>
      <xdr:rowOff>139700</xdr:rowOff>
    </xdr:from>
    <xdr:ext cx="302775" cy="281808"/>
    <mc:AlternateContent xmlns:mc="http://schemas.openxmlformats.org/markup-compatibility/2006" xmlns:a14="http://schemas.microsoft.com/office/drawing/2010/main">
      <mc:Choice Requires="a14">
        <xdr:sp macro="" textlink="">
          <xdr:nvSpPr>
            <xdr:cNvPr id="87" name="TextBox 86">
              <a:extLst>
                <a:ext uri="{FF2B5EF4-FFF2-40B4-BE49-F238E27FC236}">
                  <a16:creationId xmlns:a16="http://schemas.microsoft.com/office/drawing/2014/main" id="{30AA4886-FD76-4C42-BB8D-DBC8B27CDC34}"/>
                </a:ext>
              </a:extLst>
            </xdr:cNvPr>
            <xdr:cNvSpPr txBox="1"/>
          </xdr:nvSpPr>
          <xdr:spPr>
            <a:xfrm>
              <a:off x="14693900" y="2984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87" name="TextBox 86">
              <a:extLst>
                <a:ext uri="{FF2B5EF4-FFF2-40B4-BE49-F238E27FC236}">
                  <a16:creationId xmlns:a16="http://schemas.microsoft.com/office/drawing/2014/main" id="{30AA4886-FD76-4C42-BB8D-DBC8B27CDC34}"/>
                </a:ext>
              </a:extLst>
            </xdr:cNvPr>
            <xdr:cNvSpPr txBox="1"/>
          </xdr:nvSpPr>
          <xdr:spPr>
            <a:xfrm>
              <a:off x="14693900" y="2984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𝝏_𝟐</a:t>
              </a:r>
              <a:endParaRPr lang="en-US" sz="1800" b="1"/>
            </a:p>
          </xdr:txBody>
        </xdr:sp>
      </mc:Fallback>
    </mc:AlternateContent>
    <xdr:clientData/>
  </xdr:oneCellAnchor>
  <xdr:twoCellAnchor>
    <xdr:from>
      <xdr:col>23</xdr:col>
      <xdr:colOff>685800</xdr:colOff>
      <xdr:row>23</xdr:row>
      <xdr:rowOff>127000</xdr:rowOff>
    </xdr:from>
    <xdr:to>
      <xdr:col>25</xdr:col>
      <xdr:colOff>122130</xdr:colOff>
      <xdr:row>25</xdr:row>
      <xdr:rowOff>148605</xdr:rowOff>
    </xdr:to>
    <xdr:sp macro="" textlink="">
      <xdr:nvSpPr>
        <xdr:cNvPr id="88" name="Arc 87">
          <a:extLst>
            <a:ext uri="{FF2B5EF4-FFF2-40B4-BE49-F238E27FC236}">
              <a16:creationId xmlns:a16="http://schemas.microsoft.com/office/drawing/2014/main" id="{8441427E-5831-4C40-A0EC-D2FFFDA13D6E}"/>
            </a:ext>
          </a:extLst>
        </xdr:cNvPr>
        <xdr:cNvSpPr/>
      </xdr:nvSpPr>
      <xdr:spPr>
        <a:xfrm rot="15861982">
          <a:off x="18350962" y="4470938"/>
          <a:ext cx="428005" cy="1087330"/>
        </a:xfrm>
        <a:prstGeom prst="arc">
          <a:avLst>
            <a:gd name="adj1" fmla="val 16519434"/>
            <a:gd name="adj2" fmla="val 207740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24</xdr:col>
      <xdr:colOff>529492</xdr:colOff>
      <xdr:row>21</xdr:row>
      <xdr:rowOff>117724</xdr:rowOff>
    </xdr:from>
    <xdr:to>
      <xdr:col>26</xdr:col>
      <xdr:colOff>327902</xdr:colOff>
      <xdr:row>23</xdr:row>
      <xdr:rowOff>139329</xdr:rowOff>
    </xdr:to>
    <xdr:sp macro="" textlink="">
      <xdr:nvSpPr>
        <xdr:cNvPr id="89" name="Arc 88">
          <a:extLst>
            <a:ext uri="{FF2B5EF4-FFF2-40B4-BE49-F238E27FC236}">
              <a16:creationId xmlns:a16="http://schemas.microsoft.com/office/drawing/2014/main" id="{4C844BB7-A2A8-594C-81D2-984081BF4B33}"/>
            </a:ext>
          </a:extLst>
        </xdr:cNvPr>
        <xdr:cNvSpPr/>
      </xdr:nvSpPr>
      <xdr:spPr>
        <a:xfrm rot="4693800">
          <a:off x="19201194" y="3874222"/>
          <a:ext cx="428005" cy="1449410"/>
        </a:xfrm>
        <a:prstGeom prst="arc">
          <a:avLst>
            <a:gd name="adj1" fmla="val 17091203"/>
            <a:gd name="adj2" fmla="val 530639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0</xdr:colOff>
      <xdr:row>1</xdr:row>
      <xdr:rowOff>165100</xdr:rowOff>
    </xdr:from>
    <xdr:ext cx="1765300" cy="281808"/>
    <mc:AlternateContent xmlns:mc="http://schemas.openxmlformats.org/markup-compatibility/2006" xmlns:a14="http://schemas.microsoft.com/office/drawing/2010/main">
      <mc:Choice Requires="a14">
        <xdr:sp macro="" textlink="">
          <xdr:nvSpPr>
            <xdr:cNvPr id="52" name="TextBox 51">
              <a:extLst>
                <a:ext uri="{FF2B5EF4-FFF2-40B4-BE49-F238E27FC236}">
                  <a16:creationId xmlns:a16="http://schemas.microsoft.com/office/drawing/2014/main" id="{F8177839-43EA-4548-B453-40C7262BCCE2}"/>
                </a:ext>
              </a:extLst>
            </xdr:cNvPr>
            <xdr:cNvSpPr txBox="1"/>
          </xdr:nvSpPr>
          <xdr:spPr>
            <a:xfrm>
              <a:off x="0" y="368300"/>
              <a:ext cx="176530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oMath>
                </m:oMathPara>
              </a14:m>
              <a:endParaRPr lang="en-US" sz="1800"/>
            </a:p>
          </xdr:txBody>
        </xdr:sp>
      </mc:Choice>
      <mc:Fallback xmlns="">
        <xdr:sp macro="" textlink="">
          <xdr:nvSpPr>
            <xdr:cNvPr id="52" name="TextBox 51">
              <a:extLst>
                <a:ext uri="{FF2B5EF4-FFF2-40B4-BE49-F238E27FC236}">
                  <a16:creationId xmlns:a16="http://schemas.microsoft.com/office/drawing/2014/main" id="{F8177839-43EA-4548-B453-40C7262BCCE2}"/>
                </a:ext>
              </a:extLst>
            </xdr:cNvPr>
            <xdr:cNvSpPr txBox="1"/>
          </xdr:nvSpPr>
          <xdr:spPr>
            <a:xfrm>
              <a:off x="0" y="368300"/>
              <a:ext cx="1765300"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0" i="0">
                  <a:latin typeface="Cambria Math" panose="02040503050406030204" pitchFamily="18" charset="0"/>
                  <a:ea typeface="Cambria Math" panose="02040503050406030204" pitchFamily="18" charset="0"/>
                </a:rPr>
                <a:t>𝜕_1=𝜕_2−𝜕_3</a:t>
              </a:r>
              <a:endParaRPr lang="en-US" sz="1800"/>
            </a:p>
          </xdr:txBody>
        </xdr:sp>
      </mc:Fallback>
    </mc:AlternateContent>
    <xdr:clientData/>
  </xdr:oneCellAnchor>
  <xdr:oneCellAnchor>
    <xdr:from>
      <xdr:col>0</xdr:col>
      <xdr:colOff>241300</xdr:colOff>
      <xdr:row>9</xdr:row>
      <xdr:rowOff>12700</xdr:rowOff>
    </xdr:from>
    <xdr:ext cx="1831463" cy="584263"/>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DE53C7AF-7E2D-9C43-B086-F42680B92E32}"/>
                </a:ext>
              </a:extLst>
            </xdr:cNvPr>
            <xdr:cNvSpPr txBox="1"/>
          </xdr:nvSpPr>
          <xdr:spPr>
            <a:xfrm>
              <a:off x="241300" y="18415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53" name="TextBox 52">
              <a:extLst>
                <a:ext uri="{FF2B5EF4-FFF2-40B4-BE49-F238E27FC236}">
                  <a16:creationId xmlns:a16="http://schemas.microsoft.com/office/drawing/2014/main" id="{DE53C7AF-7E2D-9C43-B086-F42680B92E32}"/>
                </a:ext>
              </a:extLst>
            </xdr:cNvPr>
            <xdr:cNvSpPr txBox="1"/>
          </xdr:nvSpPr>
          <xdr:spPr>
            <a:xfrm>
              <a:off x="241300" y="18415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4</xdr:col>
      <xdr:colOff>0</xdr:colOff>
      <xdr:row>9</xdr:row>
      <xdr:rowOff>0</xdr:rowOff>
    </xdr:from>
    <xdr:ext cx="1831463" cy="584263"/>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5A1DA055-242C-CD4B-B38B-703102F9F0F2}"/>
                </a:ext>
              </a:extLst>
            </xdr:cNvPr>
            <xdr:cNvSpPr txBox="1"/>
          </xdr:nvSpPr>
          <xdr:spPr>
            <a:xfrm>
              <a:off x="3302000" y="18288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54" name="TextBox 53">
              <a:extLst>
                <a:ext uri="{FF2B5EF4-FFF2-40B4-BE49-F238E27FC236}">
                  <a16:creationId xmlns:a16="http://schemas.microsoft.com/office/drawing/2014/main" id="{5A1DA055-242C-CD4B-B38B-703102F9F0F2}"/>
                </a:ext>
              </a:extLst>
            </xdr:cNvPr>
            <xdr:cNvSpPr txBox="1"/>
          </xdr:nvSpPr>
          <xdr:spPr>
            <a:xfrm>
              <a:off x="3302000" y="18288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3</xdr:col>
      <xdr:colOff>673100</xdr:colOff>
      <xdr:row>13</xdr:row>
      <xdr:rowOff>127000</xdr:rowOff>
    </xdr:from>
    <xdr:ext cx="2351028" cy="565283"/>
    <mc:AlternateContent xmlns:mc="http://schemas.openxmlformats.org/markup-compatibility/2006" xmlns:a14="http://schemas.microsoft.com/office/drawing/2010/main">
      <mc:Choice Requires="a14">
        <xdr:sp macro="" textlink="">
          <xdr:nvSpPr>
            <xdr:cNvPr id="57" name="TextBox 56">
              <a:extLst>
                <a:ext uri="{FF2B5EF4-FFF2-40B4-BE49-F238E27FC236}">
                  <a16:creationId xmlns:a16="http://schemas.microsoft.com/office/drawing/2014/main" id="{4A69621F-9AC6-6541-B726-6663CCCFABC5}"/>
                </a:ext>
              </a:extLst>
            </xdr:cNvPr>
            <xdr:cNvSpPr txBox="1"/>
          </xdr:nvSpPr>
          <xdr:spPr>
            <a:xfrm>
              <a:off x="3149600" y="27686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57" name="TextBox 56">
              <a:extLst>
                <a:ext uri="{FF2B5EF4-FFF2-40B4-BE49-F238E27FC236}">
                  <a16:creationId xmlns:a16="http://schemas.microsoft.com/office/drawing/2014/main" id="{4A69621F-9AC6-6541-B726-6663CCCFABC5}"/>
                </a:ext>
              </a:extLst>
            </xdr:cNvPr>
            <xdr:cNvSpPr txBox="1"/>
          </xdr:nvSpPr>
          <xdr:spPr>
            <a:xfrm>
              <a:off x="3149600" y="27686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0</xdr:col>
      <xdr:colOff>114300</xdr:colOff>
      <xdr:row>18</xdr:row>
      <xdr:rowOff>139700</xdr:rowOff>
    </xdr:from>
    <xdr:ext cx="1940211" cy="519694"/>
    <mc:AlternateContent xmlns:mc="http://schemas.openxmlformats.org/markup-compatibility/2006" xmlns:a14="http://schemas.microsoft.com/office/drawing/2010/main">
      <mc:Choice Requires="a14">
        <xdr:sp macro="" textlink="">
          <xdr:nvSpPr>
            <xdr:cNvPr id="58" name="TextBox 57">
              <a:extLst>
                <a:ext uri="{FF2B5EF4-FFF2-40B4-BE49-F238E27FC236}">
                  <a16:creationId xmlns:a16="http://schemas.microsoft.com/office/drawing/2014/main" id="{2132B1DC-968C-204D-B837-A78DD6138BBB}"/>
                </a:ext>
              </a:extLst>
            </xdr:cNvPr>
            <xdr:cNvSpPr txBox="1"/>
          </xdr:nvSpPr>
          <xdr:spPr>
            <a:xfrm>
              <a:off x="114300" y="3797300"/>
              <a:ext cx="1940211"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58" name="TextBox 57">
              <a:extLst>
                <a:ext uri="{FF2B5EF4-FFF2-40B4-BE49-F238E27FC236}">
                  <a16:creationId xmlns:a16="http://schemas.microsoft.com/office/drawing/2014/main" id="{2132B1DC-968C-204D-B837-A78DD6138BBB}"/>
                </a:ext>
              </a:extLst>
            </xdr:cNvPr>
            <xdr:cNvSpPr txBox="1"/>
          </xdr:nvSpPr>
          <xdr:spPr>
            <a:xfrm>
              <a:off x="114300" y="3797300"/>
              <a:ext cx="1940211"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𝑙_1=𝑟_1/𝑠𝑖𝑛(〖180−ß〗_1 ) </a:t>
              </a:r>
              <a:endParaRPr lang="en-US" sz="1800"/>
            </a:p>
          </xdr:txBody>
        </xdr:sp>
      </mc:Fallback>
    </mc:AlternateContent>
    <xdr:clientData/>
  </xdr:oneCellAnchor>
  <xdr:oneCellAnchor>
    <xdr:from>
      <xdr:col>3</xdr:col>
      <xdr:colOff>571500</xdr:colOff>
      <xdr:row>18</xdr:row>
      <xdr:rowOff>139700</xdr:rowOff>
    </xdr:from>
    <xdr:ext cx="1281825" cy="519694"/>
    <mc:AlternateContent xmlns:mc="http://schemas.openxmlformats.org/markup-compatibility/2006" xmlns:a14="http://schemas.microsoft.com/office/drawing/2010/main">
      <mc:Choice Requires="a14">
        <xdr:sp macro="" textlink="">
          <xdr:nvSpPr>
            <xdr:cNvPr id="59" name="TextBox 58">
              <a:extLst>
                <a:ext uri="{FF2B5EF4-FFF2-40B4-BE49-F238E27FC236}">
                  <a16:creationId xmlns:a16="http://schemas.microsoft.com/office/drawing/2014/main" id="{D21E185B-F5E3-0D42-809E-60675F38DA7B}"/>
                </a:ext>
              </a:extLst>
            </xdr:cNvPr>
            <xdr:cNvSpPr txBox="1"/>
          </xdr:nvSpPr>
          <xdr:spPr>
            <a:xfrm>
              <a:off x="3048000" y="37973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59" name="TextBox 58">
              <a:extLst>
                <a:ext uri="{FF2B5EF4-FFF2-40B4-BE49-F238E27FC236}">
                  <a16:creationId xmlns:a16="http://schemas.microsoft.com/office/drawing/2014/main" id="{D21E185B-F5E3-0D42-809E-60675F38DA7B}"/>
                </a:ext>
              </a:extLst>
            </xdr:cNvPr>
            <xdr:cNvSpPr txBox="1"/>
          </xdr:nvSpPr>
          <xdr:spPr>
            <a:xfrm>
              <a:off x="3048000" y="37973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𝑙_2=𝑟_2/𝑠𝑖𝑛(ß_2 ) </a:t>
              </a:r>
              <a:endParaRPr lang="en-US" sz="1800"/>
            </a:p>
          </xdr:txBody>
        </xdr:sp>
      </mc:Fallback>
    </mc:AlternateContent>
    <xdr:clientData/>
  </xdr:oneCellAnchor>
  <xdr:oneCellAnchor>
    <xdr:from>
      <xdr:col>0</xdr:col>
      <xdr:colOff>0</xdr:colOff>
      <xdr:row>24</xdr:row>
      <xdr:rowOff>120650</xdr:rowOff>
    </xdr:from>
    <xdr:ext cx="1855893" cy="535724"/>
    <mc:AlternateContent xmlns:mc="http://schemas.openxmlformats.org/markup-compatibility/2006" xmlns:a14="http://schemas.microsoft.com/office/drawing/2010/main">
      <mc:Choice Requires="a14">
        <xdr:sp macro="" textlink="">
          <xdr:nvSpPr>
            <xdr:cNvPr id="60" name="TextBox 59">
              <a:extLst>
                <a:ext uri="{FF2B5EF4-FFF2-40B4-BE49-F238E27FC236}">
                  <a16:creationId xmlns:a16="http://schemas.microsoft.com/office/drawing/2014/main" id="{5A69779E-2188-C841-8060-EB8EC0E3290E}"/>
                </a:ext>
              </a:extLst>
            </xdr:cNvPr>
            <xdr:cNvSpPr txBox="1"/>
          </xdr:nvSpPr>
          <xdr:spPr>
            <a:xfrm>
              <a:off x="0" y="49974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60" name="TextBox 59">
              <a:extLst>
                <a:ext uri="{FF2B5EF4-FFF2-40B4-BE49-F238E27FC236}">
                  <a16:creationId xmlns:a16="http://schemas.microsoft.com/office/drawing/2014/main" id="{5A69779E-2188-C841-8060-EB8EC0E3290E}"/>
                </a:ext>
              </a:extLst>
            </xdr:cNvPr>
            <xdr:cNvSpPr txBox="1"/>
          </xdr:nvSpPr>
          <xdr:spPr>
            <a:xfrm>
              <a:off x="0" y="49974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3</xdr:col>
      <xdr:colOff>368300</xdr:colOff>
      <xdr:row>24</xdr:row>
      <xdr:rowOff>0</xdr:rowOff>
    </xdr:from>
    <xdr:ext cx="1861214" cy="535724"/>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33BFBA5F-F742-EA41-B7CD-4617568A5308}"/>
                </a:ext>
              </a:extLst>
            </xdr:cNvPr>
            <xdr:cNvSpPr txBox="1"/>
          </xdr:nvSpPr>
          <xdr:spPr>
            <a:xfrm>
              <a:off x="2844800" y="48768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61" name="TextBox 60">
              <a:extLst>
                <a:ext uri="{FF2B5EF4-FFF2-40B4-BE49-F238E27FC236}">
                  <a16:creationId xmlns:a16="http://schemas.microsoft.com/office/drawing/2014/main" id="{33BFBA5F-F742-EA41-B7CD-4617568A5308}"/>
                </a:ext>
              </a:extLst>
            </xdr:cNvPr>
            <xdr:cNvSpPr txBox="1"/>
          </xdr:nvSpPr>
          <xdr:spPr>
            <a:xfrm>
              <a:off x="2844800" y="48768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𝑊_2=(𝑀_1 (𝐿_1+𝑙_2 ))/𝐹</a:t>
              </a:r>
              <a:endParaRPr lang="en-US" sz="1800"/>
            </a:p>
          </xdr:txBody>
        </xdr:sp>
      </mc:Fallback>
    </mc:AlternateContent>
    <xdr:clientData/>
  </xdr:oneCellAnchor>
  <xdr:oneCellAnchor>
    <xdr:from>
      <xdr:col>0</xdr:col>
      <xdr:colOff>0</xdr:colOff>
      <xdr:row>29</xdr:row>
      <xdr:rowOff>44450</xdr:rowOff>
    </xdr:from>
    <xdr:ext cx="1132041" cy="281680"/>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9B262EB4-8ED7-8740-A91E-7C52C79CB52C}"/>
                </a:ext>
              </a:extLst>
            </xdr:cNvPr>
            <xdr:cNvSpPr txBox="1"/>
          </xdr:nvSpPr>
          <xdr:spPr>
            <a:xfrm>
              <a:off x="0" y="59372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63" name="TextBox 62">
              <a:extLst>
                <a:ext uri="{FF2B5EF4-FFF2-40B4-BE49-F238E27FC236}">
                  <a16:creationId xmlns:a16="http://schemas.microsoft.com/office/drawing/2014/main" id="{9B262EB4-8ED7-8740-A91E-7C52C79CB52C}"/>
                </a:ext>
              </a:extLst>
            </xdr:cNvPr>
            <xdr:cNvSpPr txBox="1"/>
          </xdr:nvSpPr>
          <xdr:spPr>
            <a:xfrm>
              <a:off x="0" y="59372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3</xdr:col>
      <xdr:colOff>444500</xdr:colOff>
      <xdr:row>28</xdr:row>
      <xdr:rowOff>177800</xdr:rowOff>
    </xdr:from>
    <xdr:ext cx="1132041" cy="281680"/>
    <mc:AlternateContent xmlns:mc="http://schemas.openxmlformats.org/markup-compatibility/2006" xmlns:a14="http://schemas.microsoft.com/office/drawing/2010/main">
      <mc:Choice Requires="a14">
        <xdr:sp macro="" textlink="">
          <xdr:nvSpPr>
            <xdr:cNvPr id="68" name="TextBox 67">
              <a:extLst>
                <a:ext uri="{FF2B5EF4-FFF2-40B4-BE49-F238E27FC236}">
                  <a16:creationId xmlns:a16="http://schemas.microsoft.com/office/drawing/2014/main" id="{3F6FC90F-21C6-A445-B278-1B6BBB5A5875}"/>
                </a:ext>
              </a:extLst>
            </xdr:cNvPr>
            <xdr:cNvSpPr txBox="1"/>
          </xdr:nvSpPr>
          <xdr:spPr>
            <a:xfrm>
              <a:off x="2921000" y="58674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68" name="TextBox 67">
              <a:extLst>
                <a:ext uri="{FF2B5EF4-FFF2-40B4-BE49-F238E27FC236}">
                  <a16:creationId xmlns:a16="http://schemas.microsoft.com/office/drawing/2014/main" id="{3F6FC90F-21C6-A445-B278-1B6BBB5A5875}"/>
                </a:ext>
              </a:extLst>
            </xdr:cNvPr>
            <xdr:cNvSpPr txBox="1"/>
          </xdr:nvSpPr>
          <xdr:spPr>
            <a:xfrm>
              <a:off x="2921000" y="58674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0</xdr:col>
      <xdr:colOff>0</xdr:colOff>
      <xdr:row>32</xdr:row>
      <xdr:rowOff>12700</xdr:rowOff>
    </xdr:from>
    <xdr:ext cx="3101105" cy="764248"/>
    <mc:AlternateContent xmlns:mc="http://schemas.openxmlformats.org/markup-compatibility/2006" xmlns:a14="http://schemas.microsoft.com/office/drawing/2010/main">
      <mc:Choice Requires="a14">
        <xdr:sp macro="" textlink="">
          <xdr:nvSpPr>
            <xdr:cNvPr id="71" name="TextBox 70">
              <a:extLst>
                <a:ext uri="{FF2B5EF4-FFF2-40B4-BE49-F238E27FC236}">
                  <a16:creationId xmlns:a16="http://schemas.microsoft.com/office/drawing/2014/main" id="{0D1540B9-BD58-0944-8DBE-D304DF843A2D}"/>
                </a:ext>
              </a:extLst>
            </xdr:cNvPr>
            <xdr:cNvSpPr txBox="1"/>
          </xdr:nvSpPr>
          <xdr:spPr>
            <a:xfrm>
              <a:off x="0" y="6515100"/>
              <a:ext cx="310110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1" name="TextBox 70">
              <a:extLst>
                <a:ext uri="{FF2B5EF4-FFF2-40B4-BE49-F238E27FC236}">
                  <a16:creationId xmlns:a16="http://schemas.microsoft.com/office/drawing/2014/main" id="{0D1540B9-BD58-0944-8DBE-D304DF843A2D}"/>
                </a:ext>
              </a:extLst>
            </xdr:cNvPr>
            <xdr:cNvSpPr txBox="1"/>
          </xdr:nvSpPr>
          <xdr:spPr>
            <a:xfrm>
              <a:off x="0" y="6515100"/>
              <a:ext cx="310110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(𝐿_1+(0.5𝑊_1)/𝑠𝑖𝑛(〖180−ß〗_1 ) ))/𝐹</a:t>
              </a:r>
              <a:endParaRPr lang="en-US" sz="1800"/>
            </a:p>
          </xdr:txBody>
        </xdr:sp>
      </mc:Fallback>
    </mc:AlternateContent>
    <xdr:clientData/>
  </xdr:oneCellAnchor>
  <xdr:oneCellAnchor>
    <xdr:from>
      <xdr:col>4</xdr:col>
      <xdr:colOff>647700</xdr:colOff>
      <xdr:row>32</xdr:row>
      <xdr:rowOff>0</xdr:rowOff>
    </xdr:from>
    <xdr:ext cx="2464008" cy="764248"/>
    <mc:AlternateContent xmlns:mc="http://schemas.openxmlformats.org/markup-compatibility/2006" xmlns:a14="http://schemas.microsoft.com/office/drawing/2010/main">
      <mc:Choice Requires="a14">
        <xdr:sp macro="" textlink="">
          <xdr:nvSpPr>
            <xdr:cNvPr id="74" name="TextBox 73">
              <a:extLst>
                <a:ext uri="{FF2B5EF4-FFF2-40B4-BE49-F238E27FC236}">
                  <a16:creationId xmlns:a16="http://schemas.microsoft.com/office/drawing/2014/main" id="{056FDF96-422F-9C4C-920C-F7907D6C9DAF}"/>
                </a:ext>
              </a:extLst>
            </xdr:cNvPr>
            <xdr:cNvSpPr txBox="1"/>
          </xdr:nvSpPr>
          <xdr:spPr>
            <a:xfrm>
              <a:off x="3949700" y="65024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74" name="TextBox 73">
              <a:extLst>
                <a:ext uri="{FF2B5EF4-FFF2-40B4-BE49-F238E27FC236}">
                  <a16:creationId xmlns:a16="http://schemas.microsoft.com/office/drawing/2014/main" id="{056FDF96-422F-9C4C-920C-F7907D6C9DAF}"/>
                </a:ext>
              </a:extLst>
            </xdr:cNvPr>
            <xdr:cNvSpPr txBox="1"/>
          </xdr:nvSpPr>
          <xdr:spPr>
            <a:xfrm>
              <a:off x="3949700" y="65024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(𝐿_2+(0.5𝑊_2)/𝑠𝑖𝑛(ß_2 ) ))/𝐹</a:t>
              </a:r>
              <a:endParaRPr lang="en-US" sz="1800"/>
            </a:p>
          </xdr:txBody>
        </xdr:sp>
      </mc:Fallback>
    </mc:AlternateContent>
    <xdr:clientData/>
  </xdr:oneCellAnchor>
  <xdr:oneCellAnchor>
    <xdr:from>
      <xdr:col>0</xdr:col>
      <xdr:colOff>139700</xdr:colOff>
      <xdr:row>36</xdr:row>
      <xdr:rowOff>127000</xdr:rowOff>
    </xdr:from>
    <xdr:ext cx="4307077" cy="1254639"/>
    <mc:AlternateContent xmlns:mc="http://schemas.openxmlformats.org/markup-compatibility/2006" xmlns:a14="http://schemas.microsoft.com/office/drawing/2010/main">
      <mc:Choice Requires="a14">
        <xdr:sp macro="" textlink="">
          <xdr:nvSpPr>
            <xdr:cNvPr id="78" name="TextBox 77">
              <a:extLst>
                <a:ext uri="{FF2B5EF4-FFF2-40B4-BE49-F238E27FC236}">
                  <a16:creationId xmlns:a16="http://schemas.microsoft.com/office/drawing/2014/main" id="{47638354-7EDE-DF46-8227-6DC06C2DC4C7}"/>
                </a:ext>
              </a:extLst>
            </xdr:cNvPr>
            <xdr:cNvSpPr txBox="1"/>
          </xdr:nvSpPr>
          <xdr:spPr>
            <a:xfrm>
              <a:off x="139700" y="7442200"/>
              <a:ext cx="430707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180−ß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78" name="TextBox 77">
              <a:extLst>
                <a:ext uri="{FF2B5EF4-FFF2-40B4-BE49-F238E27FC236}">
                  <a16:creationId xmlns:a16="http://schemas.microsoft.com/office/drawing/2014/main" id="{47638354-7EDE-DF46-8227-6DC06C2DC4C7}"/>
                </a:ext>
              </a:extLst>
            </xdr:cNvPr>
            <xdr:cNvSpPr txBox="1"/>
          </xdr:nvSpPr>
          <xdr:spPr>
            <a:xfrm>
              <a:off x="139700" y="7442200"/>
              <a:ext cx="430707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𝐿_1)/((𝐹−(0.5𝑀_1)/𝑠𝑖𝑛(〖180−ß〗_1 )   ))</a:t>
              </a:r>
              <a:endParaRPr lang="en-US" sz="2800"/>
            </a:p>
          </xdr:txBody>
        </xdr:sp>
      </mc:Fallback>
    </mc:AlternateContent>
    <xdr:clientData/>
  </xdr:oneCellAnchor>
  <xdr:oneCellAnchor>
    <xdr:from>
      <xdr:col>5</xdr:col>
      <xdr:colOff>609600</xdr:colOff>
      <xdr:row>36</xdr:row>
      <xdr:rowOff>152400</xdr:rowOff>
    </xdr:from>
    <xdr:ext cx="3299557" cy="1254639"/>
    <mc:AlternateContent xmlns:mc="http://schemas.openxmlformats.org/markup-compatibility/2006" xmlns:a14="http://schemas.microsoft.com/office/drawing/2010/main">
      <mc:Choice Requires="a14">
        <xdr:sp macro="" textlink="">
          <xdr:nvSpPr>
            <xdr:cNvPr id="90" name="TextBox 89">
              <a:extLst>
                <a:ext uri="{FF2B5EF4-FFF2-40B4-BE49-F238E27FC236}">
                  <a16:creationId xmlns:a16="http://schemas.microsoft.com/office/drawing/2014/main" id="{B0782B51-FA5E-E548-B88C-A8136232A428}"/>
                </a:ext>
              </a:extLst>
            </xdr:cNvPr>
            <xdr:cNvSpPr txBox="1"/>
          </xdr:nvSpPr>
          <xdr:spPr>
            <a:xfrm>
              <a:off x="4737100" y="74676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90" name="TextBox 89">
              <a:extLst>
                <a:ext uri="{FF2B5EF4-FFF2-40B4-BE49-F238E27FC236}">
                  <a16:creationId xmlns:a16="http://schemas.microsoft.com/office/drawing/2014/main" id="{B0782B51-FA5E-E548-B88C-A8136232A428}"/>
                </a:ext>
              </a:extLst>
            </xdr:cNvPr>
            <xdr:cNvSpPr txBox="1"/>
          </xdr:nvSpPr>
          <xdr:spPr>
            <a:xfrm>
              <a:off x="4737100" y="74676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𝐿_2)/((𝐹−(0.5𝑀_2)/𝑠𝑖𝑛(ß_2 )   ))</a:t>
              </a:r>
              <a:endParaRPr lang="en-US" sz="2800"/>
            </a:p>
          </xdr:txBody>
        </xdr:sp>
      </mc:Fallback>
    </mc:AlternateContent>
    <xdr:clientData/>
  </xdr:oneCellAnchor>
  <xdr:oneCellAnchor>
    <xdr:from>
      <xdr:col>6</xdr:col>
      <xdr:colOff>736600</xdr:colOff>
      <xdr:row>2</xdr:row>
      <xdr:rowOff>152400</xdr:rowOff>
    </xdr:from>
    <xdr:ext cx="9486900" cy="751552"/>
    <mc:AlternateContent xmlns:mc="http://schemas.openxmlformats.org/markup-compatibility/2006" xmlns:a14="http://schemas.microsoft.com/office/drawing/2010/main">
      <mc:Choice Requires="a14">
        <xdr:sp macro="" textlink="">
          <xdr:nvSpPr>
            <xdr:cNvPr id="91" name="TextBox 90">
              <a:extLst>
                <a:ext uri="{FF2B5EF4-FFF2-40B4-BE49-F238E27FC236}">
                  <a16:creationId xmlns:a16="http://schemas.microsoft.com/office/drawing/2014/main" id="{ADF13328-242B-FA49-98D0-E639EBA8BABF}"/>
                </a:ext>
              </a:extLst>
            </xdr:cNvPr>
            <xdr:cNvSpPr txBox="1"/>
          </xdr:nvSpPr>
          <xdr:spPr>
            <a:xfrm>
              <a:off x="5689600" y="6350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91" name="TextBox 90">
              <a:extLst>
                <a:ext uri="{FF2B5EF4-FFF2-40B4-BE49-F238E27FC236}">
                  <a16:creationId xmlns:a16="http://schemas.microsoft.com/office/drawing/2014/main" id="{ADF13328-242B-FA49-98D0-E639EBA8BABF}"/>
                </a:ext>
              </a:extLst>
            </xdr:cNvPr>
            <xdr:cNvSpPr txBox="1"/>
          </xdr:nvSpPr>
          <xdr:spPr>
            <a:xfrm>
              <a:off x="5689600" y="635000"/>
              <a:ext cx="94869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25</xdr:col>
      <xdr:colOff>177800</xdr:colOff>
      <xdr:row>34</xdr:row>
      <xdr:rowOff>25400</xdr:rowOff>
    </xdr:from>
    <xdr:to>
      <xdr:col>25</xdr:col>
      <xdr:colOff>304800</xdr:colOff>
      <xdr:row>34</xdr:row>
      <xdr:rowOff>190500</xdr:rowOff>
    </xdr:to>
    <xdr:sp macro="" textlink="">
      <xdr:nvSpPr>
        <xdr:cNvPr id="92" name="Oval 91">
          <a:extLst>
            <a:ext uri="{FF2B5EF4-FFF2-40B4-BE49-F238E27FC236}">
              <a16:creationId xmlns:a16="http://schemas.microsoft.com/office/drawing/2014/main" id="{357D9265-D57C-A14F-A165-D0A12CB462C8}"/>
            </a:ext>
          </a:extLst>
        </xdr:cNvPr>
        <xdr:cNvSpPr/>
      </xdr:nvSpPr>
      <xdr:spPr>
        <a:xfrm>
          <a:off x="19164300" y="6934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0</xdr:col>
      <xdr:colOff>533400</xdr:colOff>
      <xdr:row>52</xdr:row>
      <xdr:rowOff>114300</xdr:rowOff>
    </xdr:from>
    <xdr:to>
      <xdr:col>6</xdr:col>
      <xdr:colOff>711200</xdr:colOff>
      <xdr:row>60</xdr:row>
      <xdr:rowOff>190500</xdr:rowOff>
    </xdr:to>
    <mc:AlternateContent xmlns:mc="http://schemas.openxmlformats.org/markup-compatibility/2006" xmlns:a14="http://schemas.microsoft.com/office/drawing/2010/main">
      <mc:Choice Requires="a14">
        <xdr:sp macro="" textlink="">
          <xdr:nvSpPr>
            <xdr:cNvPr id="93" name="TextBox 92">
              <a:extLst>
                <a:ext uri="{FF2B5EF4-FFF2-40B4-BE49-F238E27FC236}">
                  <a16:creationId xmlns:a16="http://schemas.microsoft.com/office/drawing/2014/main" id="{2FEE0308-FC4B-D442-9F07-FFA54BD35B55}"/>
                </a:ext>
              </a:extLst>
            </xdr:cNvPr>
            <xdr:cNvSpPr txBox="1"/>
          </xdr:nvSpPr>
          <xdr:spPr>
            <a:xfrm>
              <a:off x="533400" y="11125200"/>
              <a:ext cx="5130800" cy="238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93" name="TextBox 92">
              <a:extLst>
                <a:ext uri="{FF2B5EF4-FFF2-40B4-BE49-F238E27FC236}">
                  <a16:creationId xmlns:a16="http://schemas.microsoft.com/office/drawing/2014/main" id="{2FEE0308-FC4B-D442-9F07-FFA54BD35B55}"/>
                </a:ext>
              </a:extLst>
            </xdr:cNvPr>
            <xdr:cNvSpPr txBox="1"/>
          </xdr:nvSpPr>
          <xdr:spPr>
            <a:xfrm>
              <a:off x="533400" y="11125200"/>
              <a:ext cx="5130800" cy="2387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oneCellAnchor>
    <xdr:from>
      <xdr:col>25</xdr:col>
      <xdr:colOff>292100</xdr:colOff>
      <xdr:row>32</xdr:row>
      <xdr:rowOff>114300</xdr:rowOff>
    </xdr:from>
    <xdr:ext cx="276614" cy="187872"/>
    <mc:AlternateContent xmlns:mc="http://schemas.openxmlformats.org/markup-compatibility/2006" xmlns:a14="http://schemas.microsoft.com/office/drawing/2010/main">
      <mc:Choice Requires="a14">
        <xdr:sp macro="" textlink="">
          <xdr:nvSpPr>
            <xdr:cNvPr id="94" name="TextBox 93">
              <a:extLst>
                <a:ext uri="{FF2B5EF4-FFF2-40B4-BE49-F238E27FC236}">
                  <a16:creationId xmlns:a16="http://schemas.microsoft.com/office/drawing/2014/main" id="{956060A4-F30D-3143-875C-996DBCADA9B8}"/>
                </a:ext>
              </a:extLst>
            </xdr:cNvPr>
            <xdr:cNvSpPr txBox="1"/>
          </xdr:nvSpPr>
          <xdr:spPr>
            <a:xfrm>
              <a:off x="20929600" y="6692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94" name="TextBox 93">
              <a:extLst>
                <a:ext uri="{FF2B5EF4-FFF2-40B4-BE49-F238E27FC236}">
                  <a16:creationId xmlns:a16="http://schemas.microsoft.com/office/drawing/2014/main" id="{956060A4-F30D-3143-875C-996DBCADA9B8}"/>
                </a:ext>
              </a:extLst>
            </xdr:cNvPr>
            <xdr:cNvSpPr txBox="1"/>
          </xdr:nvSpPr>
          <xdr:spPr>
            <a:xfrm>
              <a:off x="20929600" y="6692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24</xdr:col>
      <xdr:colOff>635000</xdr:colOff>
      <xdr:row>24</xdr:row>
      <xdr:rowOff>190500</xdr:rowOff>
    </xdr:from>
    <xdr:ext cx="276614" cy="187872"/>
    <mc:AlternateContent xmlns:mc="http://schemas.openxmlformats.org/markup-compatibility/2006" xmlns:a14="http://schemas.microsoft.com/office/drawing/2010/main">
      <mc:Choice Requires="a14">
        <xdr:sp macro="" textlink="">
          <xdr:nvSpPr>
            <xdr:cNvPr id="95" name="TextBox 94">
              <a:extLst>
                <a:ext uri="{FF2B5EF4-FFF2-40B4-BE49-F238E27FC236}">
                  <a16:creationId xmlns:a16="http://schemas.microsoft.com/office/drawing/2014/main" id="{B3D2D927-55F0-3443-9666-04766B7AE386}"/>
                </a:ext>
              </a:extLst>
            </xdr:cNvPr>
            <xdr:cNvSpPr txBox="1"/>
          </xdr:nvSpPr>
          <xdr:spPr>
            <a:xfrm>
              <a:off x="20447000" y="51435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95" name="TextBox 94">
              <a:extLst>
                <a:ext uri="{FF2B5EF4-FFF2-40B4-BE49-F238E27FC236}">
                  <a16:creationId xmlns:a16="http://schemas.microsoft.com/office/drawing/2014/main" id="{B3D2D927-55F0-3443-9666-04766B7AE386}"/>
                </a:ext>
              </a:extLst>
            </xdr:cNvPr>
            <xdr:cNvSpPr txBox="1"/>
          </xdr:nvSpPr>
          <xdr:spPr>
            <a:xfrm>
              <a:off x="20447000" y="51435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17</xdr:col>
      <xdr:colOff>685800</xdr:colOff>
      <xdr:row>14</xdr:row>
      <xdr:rowOff>12700</xdr:rowOff>
    </xdr:from>
    <xdr:to>
      <xdr:col>27</xdr:col>
      <xdr:colOff>368300</xdr:colOff>
      <xdr:row>14</xdr:row>
      <xdr:rowOff>63500</xdr:rowOff>
    </xdr:to>
    <xdr:cxnSp macro="">
      <xdr:nvCxnSpPr>
        <xdr:cNvPr id="96" name="Straight Connector 95">
          <a:extLst>
            <a:ext uri="{FF2B5EF4-FFF2-40B4-BE49-F238E27FC236}">
              <a16:creationId xmlns:a16="http://schemas.microsoft.com/office/drawing/2014/main" id="{E872CCF1-DD11-994C-8DDE-FAC9C7417963}"/>
            </a:ext>
          </a:extLst>
        </xdr:cNvPr>
        <xdr:cNvCxnSpPr/>
      </xdr:nvCxnSpPr>
      <xdr:spPr>
        <a:xfrm flipV="1">
          <a:off x="14719300" y="2933700"/>
          <a:ext cx="7937500" cy="50800"/>
        </a:xfrm>
        <a:prstGeom prst="line">
          <a:avLst/>
        </a:prstGeom>
        <a:ln w="25400">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635000</xdr:colOff>
      <xdr:row>14</xdr:row>
      <xdr:rowOff>50800</xdr:rowOff>
    </xdr:from>
    <xdr:to>
      <xdr:col>24</xdr:col>
      <xdr:colOff>635000</xdr:colOff>
      <xdr:row>25</xdr:row>
      <xdr:rowOff>81236</xdr:rowOff>
    </xdr:to>
    <xdr:cxnSp macro="">
      <xdr:nvCxnSpPr>
        <xdr:cNvPr id="3" name="Straight Connector 2">
          <a:extLst>
            <a:ext uri="{FF2B5EF4-FFF2-40B4-BE49-F238E27FC236}">
              <a16:creationId xmlns:a16="http://schemas.microsoft.com/office/drawing/2014/main" id="{BEE5C3EB-B277-8C4E-8711-483CB1B10E55}"/>
            </a:ext>
          </a:extLst>
        </xdr:cNvPr>
        <xdr:cNvCxnSpPr>
          <a:stCxn id="95" idx="1"/>
        </xdr:cNvCxnSpPr>
      </xdr:nvCxnSpPr>
      <xdr:spPr>
        <a:xfrm flipV="1">
          <a:off x="20447000" y="2971800"/>
          <a:ext cx="0" cy="2265636"/>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oneCellAnchor>
    <xdr:from>
      <xdr:col>16</xdr:col>
      <xdr:colOff>622300</xdr:colOff>
      <xdr:row>32</xdr:row>
      <xdr:rowOff>57150</xdr:rowOff>
    </xdr:from>
    <xdr:ext cx="302775" cy="281808"/>
    <mc:AlternateContent xmlns:mc="http://schemas.openxmlformats.org/markup-compatibility/2006" xmlns:a14="http://schemas.microsoft.com/office/drawing/2010/main">
      <mc:Choice Requires="a14">
        <xdr:sp macro="" textlink="">
          <xdr:nvSpPr>
            <xdr:cNvPr id="4" name="TextBox 3">
              <a:extLst>
                <a:ext uri="{FF2B5EF4-FFF2-40B4-BE49-F238E27FC236}">
                  <a16:creationId xmlns:a16="http://schemas.microsoft.com/office/drawing/2014/main" id="{BFAB980E-875E-4A40-A3AF-5E571107B6BA}"/>
                </a:ext>
              </a:extLst>
            </xdr:cNvPr>
            <xdr:cNvSpPr txBox="1"/>
          </xdr:nvSpPr>
          <xdr:spPr>
            <a:xfrm>
              <a:off x="13830300" y="65595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 name="TextBox 3">
              <a:extLst>
                <a:ext uri="{FF2B5EF4-FFF2-40B4-BE49-F238E27FC236}">
                  <a16:creationId xmlns:a16="http://schemas.microsoft.com/office/drawing/2014/main" id="{BFAB980E-875E-4A40-A3AF-5E571107B6BA}"/>
                </a:ext>
              </a:extLst>
            </xdr:cNvPr>
            <xdr:cNvSpPr txBox="1"/>
          </xdr:nvSpPr>
          <xdr:spPr>
            <a:xfrm>
              <a:off x="13830300" y="655955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16</xdr:col>
      <xdr:colOff>762004</xdr:colOff>
      <xdr:row>29</xdr:row>
      <xdr:rowOff>127000</xdr:rowOff>
    </xdr:from>
    <xdr:to>
      <xdr:col>17</xdr:col>
      <xdr:colOff>660404</xdr:colOff>
      <xdr:row>39</xdr:row>
      <xdr:rowOff>63500</xdr:rowOff>
    </xdr:to>
    <xdr:sp macro="" textlink="">
      <xdr:nvSpPr>
        <xdr:cNvPr id="5" name="Arc 4">
          <a:extLst>
            <a:ext uri="{FF2B5EF4-FFF2-40B4-BE49-F238E27FC236}">
              <a16:creationId xmlns:a16="http://schemas.microsoft.com/office/drawing/2014/main" id="{5CD671A3-ED42-F94F-9A8A-CFF2400D82C3}"/>
            </a:ext>
          </a:extLst>
        </xdr:cNvPr>
        <xdr:cNvSpPr/>
      </xdr:nvSpPr>
      <xdr:spPr>
        <a:xfrm rot="20000426">
          <a:off x="13970004" y="6019800"/>
          <a:ext cx="723900" cy="1968500"/>
        </a:xfrm>
        <a:prstGeom prst="arc">
          <a:avLst>
            <a:gd name="adj1" fmla="val 16519434"/>
            <a:gd name="adj2" fmla="val 150173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17</xdr:col>
      <xdr:colOff>21390</xdr:colOff>
      <xdr:row>15</xdr:row>
      <xdr:rowOff>163594</xdr:rowOff>
    </xdr:from>
    <xdr:to>
      <xdr:col>20</xdr:col>
      <xdr:colOff>423110</xdr:colOff>
      <xdr:row>19</xdr:row>
      <xdr:rowOff>52305</xdr:rowOff>
    </xdr:to>
    <xdr:sp macro="" textlink="">
      <xdr:nvSpPr>
        <xdr:cNvPr id="6" name="Arc 5">
          <a:extLst>
            <a:ext uri="{FF2B5EF4-FFF2-40B4-BE49-F238E27FC236}">
              <a16:creationId xmlns:a16="http://schemas.microsoft.com/office/drawing/2014/main" id="{6CEE3C03-36CB-814B-8838-3183AFA36DE9}"/>
            </a:ext>
          </a:extLst>
        </xdr:cNvPr>
        <xdr:cNvSpPr/>
      </xdr:nvSpPr>
      <xdr:spPr>
        <a:xfrm rot="7472473">
          <a:off x="15143244" y="2123240"/>
          <a:ext cx="701511" cy="2878220"/>
        </a:xfrm>
        <a:prstGeom prst="arc">
          <a:avLst>
            <a:gd name="adj1" fmla="val 16419366"/>
            <a:gd name="adj2" fmla="val 1840984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19</xdr:col>
      <xdr:colOff>190500</xdr:colOff>
      <xdr:row>18</xdr:row>
      <xdr:rowOff>190500</xdr:rowOff>
    </xdr:from>
    <xdr:ext cx="302775" cy="281808"/>
    <mc:AlternateContent xmlns:mc="http://schemas.openxmlformats.org/markup-compatibility/2006" xmlns:a14="http://schemas.microsoft.com/office/drawing/2010/main">
      <mc:Choice Requires="a14">
        <xdr:sp macro="" textlink="">
          <xdr:nvSpPr>
            <xdr:cNvPr id="8" name="TextBox 7">
              <a:extLst>
                <a:ext uri="{FF2B5EF4-FFF2-40B4-BE49-F238E27FC236}">
                  <a16:creationId xmlns:a16="http://schemas.microsoft.com/office/drawing/2014/main" id="{16C2078F-9DA7-9642-A687-06B77F0F5777}"/>
                </a:ext>
              </a:extLst>
            </xdr:cNvPr>
            <xdr:cNvSpPr txBox="1"/>
          </xdr:nvSpPr>
          <xdr:spPr>
            <a:xfrm>
              <a:off x="15875000" y="3848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8" name="TextBox 7">
              <a:extLst>
                <a:ext uri="{FF2B5EF4-FFF2-40B4-BE49-F238E27FC236}">
                  <a16:creationId xmlns:a16="http://schemas.microsoft.com/office/drawing/2014/main" id="{16C2078F-9DA7-9642-A687-06B77F0F5777}"/>
                </a:ext>
              </a:extLst>
            </xdr:cNvPr>
            <xdr:cNvSpPr txBox="1"/>
          </xdr:nvSpPr>
          <xdr:spPr>
            <a:xfrm>
              <a:off x="15875000" y="3848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17</xdr:col>
      <xdr:colOff>317500</xdr:colOff>
      <xdr:row>24</xdr:row>
      <xdr:rowOff>25400</xdr:rowOff>
    </xdr:from>
    <xdr:ext cx="302775" cy="28180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835E57D9-A9B4-144C-A574-58F1F9877009}"/>
                </a:ext>
              </a:extLst>
            </xdr:cNvPr>
            <xdr:cNvSpPr txBox="1"/>
          </xdr:nvSpPr>
          <xdr:spPr>
            <a:xfrm>
              <a:off x="14351000" y="4902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0" name="TextBox 9">
              <a:extLst>
                <a:ext uri="{FF2B5EF4-FFF2-40B4-BE49-F238E27FC236}">
                  <a16:creationId xmlns:a16="http://schemas.microsoft.com/office/drawing/2014/main" id="{835E57D9-A9B4-144C-A574-58F1F9877009}"/>
                </a:ext>
              </a:extLst>
            </xdr:cNvPr>
            <xdr:cNvSpPr txBox="1"/>
          </xdr:nvSpPr>
          <xdr:spPr>
            <a:xfrm>
              <a:off x="14351000" y="4902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𝑳_𝟏</a:t>
              </a:r>
              <a:endParaRPr lang="en-US" sz="1800" b="1"/>
            </a:p>
          </xdr:txBody>
        </xdr:sp>
      </mc:Fallback>
    </mc:AlternateContent>
    <xdr:clientData/>
  </xdr:oneCellAnchor>
  <xdr:oneCellAnchor>
    <xdr:from>
      <xdr:col>18</xdr:col>
      <xdr:colOff>635000</xdr:colOff>
      <xdr:row>33</xdr:row>
      <xdr:rowOff>12700</xdr:rowOff>
    </xdr:from>
    <xdr:ext cx="302775" cy="28180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AF5AC64D-2EEA-C442-8E2C-7A6764FE5AB9}"/>
                </a:ext>
              </a:extLst>
            </xdr:cNvPr>
            <xdr:cNvSpPr txBox="1"/>
          </xdr:nvSpPr>
          <xdr:spPr>
            <a:xfrm>
              <a:off x="15494000" y="6718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1" name="TextBox 10">
              <a:extLst>
                <a:ext uri="{FF2B5EF4-FFF2-40B4-BE49-F238E27FC236}">
                  <a16:creationId xmlns:a16="http://schemas.microsoft.com/office/drawing/2014/main" id="{AF5AC64D-2EEA-C442-8E2C-7A6764FE5AB9}"/>
                </a:ext>
              </a:extLst>
            </xdr:cNvPr>
            <xdr:cNvSpPr txBox="1"/>
          </xdr:nvSpPr>
          <xdr:spPr>
            <a:xfrm>
              <a:off x="15494000" y="6718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𝑳_𝟐</a:t>
              </a:r>
              <a:endParaRPr lang="en-US" sz="1800" b="1"/>
            </a:p>
          </xdr:txBody>
        </xdr:sp>
      </mc:Fallback>
    </mc:AlternateContent>
    <xdr:clientData/>
  </xdr:oneCellAnchor>
  <xdr:twoCellAnchor>
    <xdr:from>
      <xdr:col>17</xdr:col>
      <xdr:colOff>221265</xdr:colOff>
      <xdr:row>28</xdr:row>
      <xdr:rowOff>45577</xdr:rowOff>
    </xdr:from>
    <xdr:to>
      <xdr:col>17</xdr:col>
      <xdr:colOff>649270</xdr:colOff>
      <xdr:row>38</xdr:row>
      <xdr:rowOff>120847</xdr:rowOff>
    </xdr:to>
    <xdr:sp macro="" textlink="">
      <xdr:nvSpPr>
        <xdr:cNvPr id="21" name="Arc 20">
          <a:extLst>
            <a:ext uri="{FF2B5EF4-FFF2-40B4-BE49-F238E27FC236}">
              <a16:creationId xmlns:a16="http://schemas.microsoft.com/office/drawing/2014/main" id="{2951694D-A892-A249-9567-652FC07A090C}"/>
            </a:ext>
          </a:extLst>
        </xdr:cNvPr>
        <xdr:cNvSpPr/>
      </xdr:nvSpPr>
      <xdr:spPr>
        <a:xfrm rot="20317439">
          <a:off x="14254765" y="5735177"/>
          <a:ext cx="428005" cy="2107270"/>
        </a:xfrm>
        <a:prstGeom prst="arc">
          <a:avLst>
            <a:gd name="adj1" fmla="val 16519434"/>
            <a:gd name="adj2" fmla="val 4874680"/>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190500</xdr:colOff>
      <xdr:row>3</xdr:row>
      <xdr:rowOff>146050</xdr:rowOff>
    </xdr:from>
    <xdr:ext cx="3578447" cy="626325"/>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C27C0A0F-EFA4-FC4E-B6DF-534C58519252}"/>
                </a:ext>
              </a:extLst>
            </xdr:cNvPr>
            <xdr:cNvSpPr txBox="1"/>
          </xdr:nvSpPr>
          <xdr:spPr>
            <a:xfrm>
              <a:off x="190500" y="7556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22" name="TextBox 21">
              <a:extLst>
                <a:ext uri="{FF2B5EF4-FFF2-40B4-BE49-F238E27FC236}">
                  <a16:creationId xmlns:a16="http://schemas.microsoft.com/office/drawing/2014/main" id="{C27C0A0F-EFA4-FC4E-B6DF-534C58519252}"/>
                </a:ext>
              </a:extLst>
            </xdr:cNvPr>
            <xdr:cNvSpPr txBox="1"/>
          </xdr:nvSpPr>
          <xdr:spPr>
            <a:xfrm>
              <a:off x="190500" y="7556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17</xdr:col>
      <xdr:colOff>622300</xdr:colOff>
      <xdr:row>31</xdr:row>
      <xdr:rowOff>120650</xdr:rowOff>
    </xdr:from>
    <xdr:ext cx="406400" cy="250453"/>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10CABF77-38B2-0E40-A4F5-945CDEE46BD2}"/>
                </a:ext>
              </a:extLst>
            </xdr:cNvPr>
            <xdr:cNvSpPr txBox="1"/>
          </xdr:nvSpPr>
          <xdr:spPr>
            <a:xfrm>
              <a:off x="14655800" y="641985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m:t>
                        </m:r>
                      </m:e>
                      <m:sub>
                        <m:r>
                          <a:rPr lang="en-US" sz="1600" b="1" i="1">
                            <a:latin typeface="Cambria Math" panose="02040503050406030204" pitchFamily="18" charset="0"/>
                          </a:rPr>
                          <m:t>𝟑</m:t>
                        </m:r>
                      </m:sub>
                    </m:sSub>
                  </m:oMath>
                </m:oMathPara>
              </a14:m>
              <a:endParaRPr lang="en-US" sz="1600" b="1"/>
            </a:p>
          </xdr:txBody>
        </xdr:sp>
      </mc:Choice>
      <mc:Fallback xmlns="">
        <xdr:sp macro="" textlink="">
          <xdr:nvSpPr>
            <xdr:cNvPr id="39" name="TextBox 38">
              <a:extLst>
                <a:ext uri="{FF2B5EF4-FFF2-40B4-BE49-F238E27FC236}">
                  <a16:creationId xmlns:a16="http://schemas.microsoft.com/office/drawing/2014/main" id="{10CABF77-38B2-0E40-A4F5-945CDEE46BD2}"/>
                </a:ext>
              </a:extLst>
            </xdr:cNvPr>
            <xdr:cNvSpPr txBox="1"/>
          </xdr:nvSpPr>
          <xdr:spPr>
            <a:xfrm>
              <a:off x="14655800" y="641985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𝝏_𝟑</a:t>
              </a:r>
              <a:endParaRPr lang="en-US" sz="1600" b="1"/>
            </a:p>
          </xdr:txBody>
        </xdr:sp>
      </mc:Fallback>
    </mc:AlternateContent>
    <xdr:clientData/>
  </xdr:oneCellAnchor>
  <xdr:twoCellAnchor>
    <xdr:from>
      <xdr:col>16</xdr:col>
      <xdr:colOff>442013</xdr:colOff>
      <xdr:row>6</xdr:row>
      <xdr:rowOff>110809</xdr:rowOff>
    </xdr:from>
    <xdr:to>
      <xdr:col>26</xdr:col>
      <xdr:colOff>795942</xdr:colOff>
      <xdr:row>52</xdr:row>
      <xdr:rowOff>154740</xdr:rowOff>
    </xdr:to>
    <mc:AlternateContent xmlns:mc="http://schemas.openxmlformats.org/markup-compatibility/2006" xmlns:a14="http://schemas.microsoft.com/office/drawing/2010/main">
      <mc:Choice Requires="a14">
        <xdr:sp macro="" textlink="">
          <xdr:nvSpPr>
            <xdr:cNvPr id="55" name="Freeform 54">
              <a:extLst>
                <a:ext uri="{FF2B5EF4-FFF2-40B4-BE49-F238E27FC236}">
                  <a16:creationId xmlns:a16="http://schemas.microsoft.com/office/drawing/2014/main" id="{87EEEDA5-852C-1642-8A75-4CC4B9AD8BEC}"/>
                </a:ext>
              </a:extLst>
            </xdr:cNvPr>
            <xdr:cNvSpPr/>
          </xdr:nvSpPr>
          <xdr:spPr>
            <a:xfrm rot="19080580">
              <a:off x="13650013" y="1330009"/>
              <a:ext cx="8608929" cy="9391131"/>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a:fld id="{9F0DF67E-469C-FF40-93E7-A6DFC7B593DF}" type="mathplaceholder">
                      <a:rPr lang="en-US" sz="1100" i="1">
                        <a:latin typeface="Cambria Math" panose="02040503050406030204" pitchFamily="18" charset="0"/>
                      </a:rPr>
                      <a:t>Type equation here.</a:t>
                    </a:fld>
                  </m:oMath>
                </m:oMathPara>
              </a14:m>
              <a:endParaRPr lang="en-US" sz="1100"/>
            </a:p>
          </xdr:txBody>
        </xdr:sp>
      </mc:Choice>
      <mc:Fallback xmlns="">
        <xdr:sp macro="" textlink="">
          <xdr:nvSpPr>
            <xdr:cNvPr id="55" name="Freeform 54">
              <a:extLst>
                <a:ext uri="{FF2B5EF4-FFF2-40B4-BE49-F238E27FC236}">
                  <a16:creationId xmlns:a16="http://schemas.microsoft.com/office/drawing/2014/main" id="{87EEEDA5-852C-1642-8A75-4CC4B9AD8BEC}"/>
                </a:ext>
              </a:extLst>
            </xdr:cNvPr>
            <xdr:cNvSpPr/>
          </xdr:nvSpPr>
          <xdr:spPr>
            <a:xfrm rot="19080580">
              <a:off x="13650013" y="1330009"/>
              <a:ext cx="8608929" cy="9391131"/>
            </a:xfrm>
            <a:custGeom>
              <a:avLst/>
              <a:gdLst>
                <a:gd name="connsiteX0" fmla="*/ 2527300 w 4381500"/>
                <a:gd name="connsiteY0" fmla="*/ 647700 h 7200900"/>
                <a:gd name="connsiteX1" fmla="*/ 2527300 w 4381500"/>
                <a:gd name="connsiteY1" fmla="*/ 647700 h 7200900"/>
                <a:gd name="connsiteX2" fmla="*/ 2489200 w 4381500"/>
                <a:gd name="connsiteY2" fmla="*/ 749300 h 7200900"/>
                <a:gd name="connsiteX3" fmla="*/ 2451100 w 4381500"/>
                <a:gd name="connsiteY3" fmla="*/ 863600 h 7200900"/>
                <a:gd name="connsiteX4" fmla="*/ 2438400 w 4381500"/>
                <a:gd name="connsiteY4" fmla="*/ 901700 h 7200900"/>
                <a:gd name="connsiteX5" fmla="*/ 2425700 w 4381500"/>
                <a:gd name="connsiteY5" fmla="*/ 939800 h 7200900"/>
                <a:gd name="connsiteX6" fmla="*/ 2374900 w 4381500"/>
                <a:gd name="connsiteY6" fmla="*/ 1168400 h 7200900"/>
                <a:gd name="connsiteX7" fmla="*/ 2362200 w 4381500"/>
                <a:gd name="connsiteY7" fmla="*/ 1206500 h 7200900"/>
                <a:gd name="connsiteX8" fmla="*/ 2336800 w 4381500"/>
                <a:gd name="connsiteY8" fmla="*/ 1244600 h 7200900"/>
                <a:gd name="connsiteX9" fmla="*/ 2298700 w 4381500"/>
                <a:gd name="connsiteY9" fmla="*/ 1371600 h 7200900"/>
                <a:gd name="connsiteX10" fmla="*/ 2286000 w 4381500"/>
                <a:gd name="connsiteY10" fmla="*/ 1409700 h 7200900"/>
                <a:gd name="connsiteX11" fmla="*/ 2273300 w 4381500"/>
                <a:gd name="connsiteY11" fmla="*/ 1447800 h 7200900"/>
                <a:gd name="connsiteX12" fmla="*/ 2247900 w 4381500"/>
                <a:gd name="connsiteY12" fmla="*/ 1536700 h 7200900"/>
                <a:gd name="connsiteX13" fmla="*/ 2209800 w 4381500"/>
                <a:gd name="connsiteY13" fmla="*/ 1625600 h 7200900"/>
                <a:gd name="connsiteX14" fmla="*/ 2184400 w 4381500"/>
                <a:gd name="connsiteY14" fmla="*/ 1727200 h 7200900"/>
                <a:gd name="connsiteX15" fmla="*/ 2171700 w 4381500"/>
                <a:gd name="connsiteY15" fmla="*/ 1778000 h 7200900"/>
                <a:gd name="connsiteX16" fmla="*/ 2146300 w 4381500"/>
                <a:gd name="connsiteY16" fmla="*/ 1828800 h 7200900"/>
                <a:gd name="connsiteX17" fmla="*/ 2133600 w 4381500"/>
                <a:gd name="connsiteY17" fmla="*/ 1879600 h 7200900"/>
                <a:gd name="connsiteX18" fmla="*/ 2070100 w 4381500"/>
                <a:gd name="connsiteY18" fmla="*/ 2044700 h 7200900"/>
                <a:gd name="connsiteX19" fmla="*/ 2057400 w 4381500"/>
                <a:gd name="connsiteY19" fmla="*/ 2082800 h 7200900"/>
                <a:gd name="connsiteX20" fmla="*/ 2032000 w 4381500"/>
                <a:gd name="connsiteY20" fmla="*/ 2120900 h 7200900"/>
                <a:gd name="connsiteX21" fmla="*/ 2006600 w 4381500"/>
                <a:gd name="connsiteY21" fmla="*/ 2209800 h 7200900"/>
                <a:gd name="connsiteX22" fmla="*/ 1993900 w 4381500"/>
                <a:gd name="connsiteY22" fmla="*/ 2247900 h 7200900"/>
                <a:gd name="connsiteX23" fmla="*/ 1981200 w 4381500"/>
                <a:gd name="connsiteY23" fmla="*/ 2298700 h 7200900"/>
                <a:gd name="connsiteX24" fmla="*/ 1968500 w 4381500"/>
                <a:gd name="connsiteY24" fmla="*/ 2336800 h 7200900"/>
                <a:gd name="connsiteX25" fmla="*/ 1943100 w 4381500"/>
                <a:gd name="connsiteY25" fmla="*/ 2387600 h 7200900"/>
                <a:gd name="connsiteX26" fmla="*/ 1917700 w 4381500"/>
                <a:gd name="connsiteY26" fmla="*/ 2489200 h 7200900"/>
                <a:gd name="connsiteX27" fmla="*/ 1905000 w 4381500"/>
                <a:gd name="connsiteY27" fmla="*/ 2527300 h 7200900"/>
                <a:gd name="connsiteX28" fmla="*/ 1892300 w 4381500"/>
                <a:gd name="connsiteY28" fmla="*/ 2578100 h 7200900"/>
                <a:gd name="connsiteX29" fmla="*/ 1866900 w 4381500"/>
                <a:gd name="connsiteY29" fmla="*/ 2628900 h 7200900"/>
                <a:gd name="connsiteX30" fmla="*/ 1854200 w 4381500"/>
                <a:gd name="connsiteY30" fmla="*/ 2679700 h 7200900"/>
                <a:gd name="connsiteX31" fmla="*/ 1828800 w 4381500"/>
                <a:gd name="connsiteY31" fmla="*/ 2755900 h 7200900"/>
                <a:gd name="connsiteX32" fmla="*/ 1803400 w 4381500"/>
                <a:gd name="connsiteY32" fmla="*/ 2857500 h 7200900"/>
                <a:gd name="connsiteX33" fmla="*/ 1790700 w 4381500"/>
                <a:gd name="connsiteY33" fmla="*/ 2895600 h 7200900"/>
                <a:gd name="connsiteX34" fmla="*/ 1778000 w 4381500"/>
                <a:gd name="connsiteY34" fmla="*/ 2971800 h 7200900"/>
                <a:gd name="connsiteX35" fmla="*/ 1752600 w 4381500"/>
                <a:gd name="connsiteY35" fmla="*/ 3048000 h 7200900"/>
                <a:gd name="connsiteX36" fmla="*/ 1739900 w 4381500"/>
                <a:gd name="connsiteY36" fmla="*/ 3111500 h 7200900"/>
                <a:gd name="connsiteX37" fmla="*/ 1714500 w 4381500"/>
                <a:gd name="connsiteY37" fmla="*/ 3187700 h 7200900"/>
                <a:gd name="connsiteX38" fmla="*/ 1676400 w 4381500"/>
                <a:gd name="connsiteY38" fmla="*/ 3314700 h 7200900"/>
                <a:gd name="connsiteX39" fmla="*/ 1651000 w 4381500"/>
                <a:gd name="connsiteY39" fmla="*/ 3403600 h 7200900"/>
                <a:gd name="connsiteX40" fmla="*/ 1625600 w 4381500"/>
                <a:gd name="connsiteY40" fmla="*/ 3454400 h 7200900"/>
                <a:gd name="connsiteX41" fmla="*/ 1600200 w 4381500"/>
                <a:gd name="connsiteY41" fmla="*/ 3517900 h 7200900"/>
                <a:gd name="connsiteX42" fmla="*/ 1587500 w 4381500"/>
                <a:gd name="connsiteY42" fmla="*/ 3556000 h 7200900"/>
                <a:gd name="connsiteX43" fmla="*/ 1549400 w 4381500"/>
                <a:gd name="connsiteY43" fmla="*/ 3619500 h 7200900"/>
                <a:gd name="connsiteX44" fmla="*/ 1498600 w 4381500"/>
                <a:gd name="connsiteY44" fmla="*/ 3721100 h 7200900"/>
                <a:gd name="connsiteX45" fmla="*/ 1485900 w 4381500"/>
                <a:gd name="connsiteY45" fmla="*/ 3771900 h 7200900"/>
                <a:gd name="connsiteX46" fmla="*/ 1447800 w 4381500"/>
                <a:gd name="connsiteY46" fmla="*/ 3835400 h 7200900"/>
                <a:gd name="connsiteX47" fmla="*/ 1422400 w 4381500"/>
                <a:gd name="connsiteY47" fmla="*/ 3886200 h 7200900"/>
                <a:gd name="connsiteX48" fmla="*/ 1409700 w 4381500"/>
                <a:gd name="connsiteY48" fmla="*/ 3924300 h 7200900"/>
                <a:gd name="connsiteX49" fmla="*/ 1384300 w 4381500"/>
                <a:gd name="connsiteY49" fmla="*/ 3962400 h 7200900"/>
                <a:gd name="connsiteX50" fmla="*/ 1295400 w 4381500"/>
                <a:gd name="connsiteY50" fmla="*/ 4114800 h 7200900"/>
                <a:gd name="connsiteX51" fmla="*/ 1244600 w 4381500"/>
                <a:gd name="connsiteY51" fmla="*/ 4216400 h 7200900"/>
                <a:gd name="connsiteX52" fmla="*/ 1219200 w 4381500"/>
                <a:gd name="connsiteY52" fmla="*/ 4279900 h 7200900"/>
                <a:gd name="connsiteX53" fmla="*/ 1143000 w 4381500"/>
                <a:gd name="connsiteY53" fmla="*/ 4406900 h 7200900"/>
                <a:gd name="connsiteX54" fmla="*/ 1079500 w 4381500"/>
                <a:gd name="connsiteY54" fmla="*/ 4533900 h 7200900"/>
                <a:gd name="connsiteX55" fmla="*/ 1028700 w 4381500"/>
                <a:gd name="connsiteY55" fmla="*/ 4597400 h 7200900"/>
                <a:gd name="connsiteX56" fmla="*/ 965200 w 4381500"/>
                <a:gd name="connsiteY56" fmla="*/ 4724400 h 7200900"/>
                <a:gd name="connsiteX57" fmla="*/ 889000 w 4381500"/>
                <a:gd name="connsiteY57" fmla="*/ 4864100 h 7200900"/>
                <a:gd name="connsiteX58" fmla="*/ 863600 w 4381500"/>
                <a:gd name="connsiteY58" fmla="*/ 4927600 h 7200900"/>
                <a:gd name="connsiteX59" fmla="*/ 838200 w 4381500"/>
                <a:gd name="connsiteY59" fmla="*/ 4965700 h 7200900"/>
                <a:gd name="connsiteX60" fmla="*/ 787400 w 4381500"/>
                <a:gd name="connsiteY60" fmla="*/ 5067300 h 7200900"/>
                <a:gd name="connsiteX61" fmla="*/ 762000 w 4381500"/>
                <a:gd name="connsiteY61" fmla="*/ 5118100 h 7200900"/>
                <a:gd name="connsiteX62" fmla="*/ 736600 w 4381500"/>
                <a:gd name="connsiteY62" fmla="*/ 5156200 h 7200900"/>
                <a:gd name="connsiteX63" fmla="*/ 723900 w 4381500"/>
                <a:gd name="connsiteY63" fmla="*/ 5194300 h 7200900"/>
                <a:gd name="connsiteX64" fmla="*/ 685800 w 4381500"/>
                <a:gd name="connsiteY64" fmla="*/ 5257800 h 7200900"/>
                <a:gd name="connsiteX65" fmla="*/ 622300 w 4381500"/>
                <a:gd name="connsiteY65" fmla="*/ 5359400 h 7200900"/>
                <a:gd name="connsiteX66" fmla="*/ 584200 w 4381500"/>
                <a:gd name="connsiteY66" fmla="*/ 5448300 h 7200900"/>
                <a:gd name="connsiteX67" fmla="*/ 558800 w 4381500"/>
                <a:gd name="connsiteY67" fmla="*/ 5524500 h 7200900"/>
                <a:gd name="connsiteX68" fmla="*/ 533400 w 4381500"/>
                <a:gd name="connsiteY68" fmla="*/ 5575300 h 7200900"/>
                <a:gd name="connsiteX69" fmla="*/ 520700 w 4381500"/>
                <a:gd name="connsiteY69" fmla="*/ 5626100 h 7200900"/>
                <a:gd name="connsiteX70" fmla="*/ 469900 w 4381500"/>
                <a:gd name="connsiteY70" fmla="*/ 5727700 h 7200900"/>
                <a:gd name="connsiteX71" fmla="*/ 419100 w 4381500"/>
                <a:gd name="connsiteY71" fmla="*/ 5829300 h 7200900"/>
                <a:gd name="connsiteX72" fmla="*/ 355600 w 4381500"/>
                <a:gd name="connsiteY72" fmla="*/ 5930900 h 7200900"/>
                <a:gd name="connsiteX73" fmla="*/ 342900 w 4381500"/>
                <a:gd name="connsiteY73" fmla="*/ 5969000 h 7200900"/>
                <a:gd name="connsiteX74" fmla="*/ 292100 w 4381500"/>
                <a:gd name="connsiteY74" fmla="*/ 6070600 h 7200900"/>
                <a:gd name="connsiteX75" fmla="*/ 254000 w 4381500"/>
                <a:gd name="connsiteY75" fmla="*/ 6159500 h 7200900"/>
                <a:gd name="connsiteX76" fmla="*/ 241300 w 4381500"/>
                <a:gd name="connsiteY76" fmla="*/ 6197600 h 7200900"/>
                <a:gd name="connsiteX77" fmla="*/ 215900 w 4381500"/>
                <a:gd name="connsiteY77" fmla="*/ 6235700 h 7200900"/>
                <a:gd name="connsiteX78" fmla="*/ 177800 w 4381500"/>
                <a:gd name="connsiteY78" fmla="*/ 6324600 h 7200900"/>
                <a:gd name="connsiteX79" fmla="*/ 88900 w 4381500"/>
                <a:gd name="connsiteY79" fmla="*/ 6438900 h 7200900"/>
                <a:gd name="connsiteX80" fmla="*/ 38100 w 4381500"/>
                <a:gd name="connsiteY80" fmla="*/ 6553200 h 7200900"/>
                <a:gd name="connsiteX81" fmla="*/ 25400 w 4381500"/>
                <a:gd name="connsiteY81" fmla="*/ 6616700 h 7200900"/>
                <a:gd name="connsiteX82" fmla="*/ 12700 w 4381500"/>
                <a:gd name="connsiteY82" fmla="*/ 6667500 h 7200900"/>
                <a:gd name="connsiteX83" fmla="*/ 0 w 4381500"/>
                <a:gd name="connsiteY83" fmla="*/ 6807200 h 7200900"/>
                <a:gd name="connsiteX84" fmla="*/ 12700 w 4381500"/>
                <a:gd name="connsiteY84" fmla="*/ 6959600 h 7200900"/>
                <a:gd name="connsiteX85" fmla="*/ 50800 w 4381500"/>
                <a:gd name="connsiteY85" fmla="*/ 6985000 h 7200900"/>
                <a:gd name="connsiteX86" fmla="*/ 127000 w 4381500"/>
                <a:gd name="connsiteY86" fmla="*/ 7010400 h 7200900"/>
                <a:gd name="connsiteX87" fmla="*/ 927100 w 4381500"/>
                <a:gd name="connsiteY87" fmla="*/ 7010400 h 7200900"/>
                <a:gd name="connsiteX88" fmla="*/ 1003300 w 4381500"/>
                <a:gd name="connsiteY88" fmla="*/ 7023100 h 7200900"/>
                <a:gd name="connsiteX89" fmla="*/ 1041400 w 4381500"/>
                <a:gd name="connsiteY89" fmla="*/ 7035800 h 7200900"/>
                <a:gd name="connsiteX90" fmla="*/ 1092200 w 4381500"/>
                <a:gd name="connsiteY90" fmla="*/ 7048500 h 7200900"/>
                <a:gd name="connsiteX91" fmla="*/ 1320800 w 4381500"/>
                <a:gd name="connsiteY91" fmla="*/ 7099300 h 7200900"/>
                <a:gd name="connsiteX92" fmla="*/ 1422400 w 4381500"/>
                <a:gd name="connsiteY92" fmla="*/ 7124700 h 7200900"/>
                <a:gd name="connsiteX93" fmla="*/ 2095500 w 4381500"/>
                <a:gd name="connsiteY93" fmla="*/ 7150100 h 7200900"/>
                <a:gd name="connsiteX94" fmla="*/ 2260600 w 4381500"/>
                <a:gd name="connsiteY94" fmla="*/ 7188200 h 7200900"/>
                <a:gd name="connsiteX95" fmla="*/ 2362200 w 4381500"/>
                <a:gd name="connsiteY95" fmla="*/ 7200900 h 7200900"/>
                <a:gd name="connsiteX96" fmla="*/ 2540000 w 4381500"/>
                <a:gd name="connsiteY96" fmla="*/ 7188200 h 7200900"/>
                <a:gd name="connsiteX97" fmla="*/ 2578100 w 4381500"/>
                <a:gd name="connsiteY97" fmla="*/ 7150100 h 7200900"/>
                <a:gd name="connsiteX98" fmla="*/ 2667000 w 4381500"/>
                <a:gd name="connsiteY98" fmla="*/ 7073900 h 7200900"/>
                <a:gd name="connsiteX99" fmla="*/ 2755900 w 4381500"/>
                <a:gd name="connsiteY99" fmla="*/ 6985000 h 7200900"/>
                <a:gd name="connsiteX100" fmla="*/ 2832100 w 4381500"/>
                <a:gd name="connsiteY100" fmla="*/ 6883400 h 7200900"/>
                <a:gd name="connsiteX101" fmla="*/ 2870200 w 4381500"/>
                <a:gd name="connsiteY101" fmla="*/ 6858000 h 7200900"/>
                <a:gd name="connsiteX102" fmla="*/ 2921000 w 4381500"/>
                <a:gd name="connsiteY102" fmla="*/ 6794500 h 7200900"/>
                <a:gd name="connsiteX103" fmla="*/ 2984500 w 4381500"/>
                <a:gd name="connsiteY103" fmla="*/ 6680200 h 7200900"/>
                <a:gd name="connsiteX104" fmla="*/ 3009900 w 4381500"/>
                <a:gd name="connsiteY104" fmla="*/ 6134100 h 7200900"/>
                <a:gd name="connsiteX105" fmla="*/ 3022600 w 4381500"/>
                <a:gd name="connsiteY105" fmla="*/ 6096000 h 7200900"/>
                <a:gd name="connsiteX106" fmla="*/ 3035300 w 4381500"/>
                <a:gd name="connsiteY106" fmla="*/ 6019800 h 7200900"/>
                <a:gd name="connsiteX107" fmla="*/ 3048000 w 4381500"/>
                <a:gd name="connsiteY107" fmla="*/ 5956300 h 7200900"/>
                <a:gd name="connsiteX108" fmla="*/ 3060700 w 4381500"/>
                <a:gd name="connsiteY108" fmla="*/ 5880100 h 7200900"/>
                <a:gd name="connsiteX109" fmla="*/ 3086100 w 4381500"/>
                <a:gd name="connsiteY109" fmla="*/ 5803900 h 7200900"/>
                <a:gd name="connsiteX110" fmla="*/ 3111500 w 4381500"/>
                <a:gd name="connsiteY110" fmla="*/ 5727700 h 7200900"/>
                <a:gd name="connsiteX111" fmla="*/ 3124200 w 4381500"/>
                <a:gd name="connsiteY111" fmla="*/ 5689600 h 7200900"/>
                <a:gd name="connsiteX112" fmla="*/ 3149600 w 4381500"/>
                <a:gd name="connsiteY112" fmla="*/ 5562600 h 7200900"/>
                <a:gd name="connsiteX113" fmla="*/ 3175000 w 4381500"/>
                <a:gd name="connsiteY113" fmla="*/ 5359400 h 7200900"/>
                <a:gd name="connsiteX114" fmla="*/ 3200400 w 4381500"/>
                <a:gd name="connsiteY114" fmla="*/ 5181600 h 7200900"/>
                <a:gd name="connsiteX115" fmla="*/ 3200400 w 4381500"/>
                <a:gd name="connsiteY115" fmla="*/ 4470400 h 7200900"/>
                <a:gd name="connsiteX116" fmla="*/ 3213100 w 4381500"/>
                <a:gd name="connsiteY116" fmla="*/ 4419600 h 7200900"/>
                <a:gd name="connsiteX117" fmla="*/ 3225800 w 4381500"/>
                <a:gd name="connsiteY117" fmla="*/ 4356100 h 7200900"/>
                <a:gd name="connsiteX118" fmla="*/ 3251200 w 4381500"/>
                <a:gd name="connsiteY118" fmla="*/ 4279900 h 7200900"/>
                <a:gd name="connsiteX119" fmla="*/ 3289300 w 4381500"/>
                <a:gd name="connsiteY119" fmla="*/ 4165600 h 7200900"/>
                <a:gd name="connsiteX120" fmla="*/ 3314700 w 4381500"/>
                <a:gd name="connsiteY120" fmla="*/ 4076700 h 7200900"/>
                <a:gd name="connsiteX121" fmla="*/ 3327400 w 4381500"/>
                <a:gd name="connsiteY121" fmla="*/ 4038600 h 7200900"/>
                <a:gd name="connsiteX122" fmla="*/ 3340100 w 4381500"/>
                <a:gd name="connsiteY122" fmla="*/ 3987800 h 7200900"/>
                <a:gd name="connsiteX123" fmla="*/ 3365500 w 4381500"/>
                <a:gd name="connsiteY123" fmla="*/ 3911600 h 7200900"/>
                <a:gd name="connsiteX124" fmla="*/ 3378200 w 4381500"/>
                <a:gd name="connsiteY124" fmla="*/ 3860800 h 7200900"/>
                <a:gd name="connsiteX125" fmla="*/ 3403600 w 4381500"/>
                <a:gd name="connsiteY125" fmla="*/ 3784600 h 7200900"/>
                <a:gd name="connsiteX126" fmla="*/ 3416300 w 4381500"/>
                <a:gd name="connsiteY126" fmla="*/ 3746500 h 7200900"/>
                <a:gd name="connsiteX127" fmla="*/ 3429000 w 4381500"/>
                <a:gd name="connsiteY127" fmla="*/ 3695700 h 7200900"/>
                <a:gd name="connsiteX128" fmla="*/ 3454400 w 4381500"/>
                <a:gd name="connsiteY128" fmla="*/ 3657600 h 7200900"/>
                <a:gd name="connsiteX129" fmla="*/ 3479800 w 4381500"/>
                <a:gd name="connsiteY129" fmla="*/ 3568700 h 7200900"/>
                <a:gd name="connsiteX130" fmla="*/ 3505200 w 4381500"/>
                <a:gd name="connsiteY130" fmla="*/ 3492500 h 7200900"/>
                <a:gd name="connsiteX131" fmla="*/ 3530600 w 4381500"/>
                <a:gd name="connsiteY131" fmla="*/ 3390900 h 7200900"/>
                <a:gd name="connsiteX132" fmla="*/ 3556000 w 4381500"/>
                <a:gd name="connsiteY132" fmla="*/ 3238500 h 7200900"/>
                <a:gd name="connsiteX133" fmla="*/ 3581400 w 4381500"/>
                <a:gd name="connsiteY133" fmla="*/ 2946400 h 7200900"/>
                <a:gd name="connsiteX134" fmla="*/ 3606800 w 4381500"/>
                <a:gd name="connsiteY134" fmla="*/ 2794000 h 7200900"/>
                <a:gd name="connsiteX135" fmla="*/ 3619500 w 4381500"/>
                <a:gd name="connsiteY135" fmla="*/ 2705100 h 7200900"/>
                <a:gd name="connsiteX136" fmla="*/ 3632200 w 4381500"/>
                <a:gd name="connsiteY136" fmla="*/ 2641600 h 7200900"/>
                <a:gd name="connsiteX137" fmla="*/ 3644900 w 4381500"/>
                <a:gd name="connsiteY137" fmla="*/ 2565400 h 7200900"/>
                <a:gd name="connsiteX138" fmla="*/ 3657600 w 4381500"/>
                <a:gd name="connsiteY138" fmla="*/ 2501900 h 7200900"/>
                <a:gd name="connsiteX139" fmla="*/ 3683000 w 4381500"/>
                <a:gd name="connsiteY139" fmla="*/ 2349500 h 7200900"/>
                <a:gd name="connsiteX140" fmla="*/ 3708400 w 4381500"/>
                <a:gd name="connsiteY140" fmla="*/ 2247900 h 7200900"/>
                <a:gd name="connsiteX141" fmla="*/ 3746500 w 4381500"/>
                <a:gd name="connsiteY141" fmla="*/ 2082800 h 7200900"/>
                <a:gd name="connsiteX142" fmla="*/ 3759200 w 4381500"/>
                <a:gd name="connsiteY142" fmla="*/ 2032000 h 7200900"/>
                <a:gd name="connsiteX143" fmla="*/ 3784600 w 4381500"/>
                <a:gd name="connsiteY143" fmla="*/ 1943100 h 7200900"/>
                <a:gd name="connsiteX144" fmla="*/ 3810000 w 4381500"/>
                <a:gd name="connsiteY144" fmla="*/ 1866900 h 7200900"/>
                <a:gd name="connsiteX145" fmla="*/ 3822700 w 4381500"/>
                <a:gd name="connsiteY145" fmla="*/ 1816100 h 7200900"/>
                <a:gd name="connsiteX146" fmla="*/ 3835400 w 4381500"/>
                <a:gd name="connsiteY146" fmla="*/ 1778000 h 7200900"/>
                <a:gd name="connsiteX147" fmla="*/ 3848100 w 4381500"/>
                <a:gd name="connsiteY147" fmla="*/ 1714500 h 7200900"/>
                <a:gd name="connsiteX148" fmla="*/ 3873500 w 4381500"/>
                <a:gd name="connsiteY148" fmla="*/ 1600200 h 7200900"/>
                <a:gd name="connsiteX149" fmla="*/ 3898900 w 4381500"/>
                <a:gd name="connsiteY149" fmla="*/ 1435100 h 7200900"/>
                <a:gd name="connsiteX150" fmla="*/ 3962400 w 4381500"/>
                <a:gd name="connsiteY150" fmla="*/ 1320800 h 7200900"/>
                <a:gd name="connsiteX151" fmla="*/ 3987800 w 4381500"/>
                <a:gd name="connsiteY151" fmla="*/ 1282700 h 7200900"/>
                <a:gd name="connsiteX152" fmla="*/ 4000500 w 4381500"/>
                <a:gd name="connsiteY152" fmla="*/ 1244600 h 7200900"/>
                <a:gd name="connsiteX153" fmla="*/ 4051300 w 4381500"/>
                <a:gd name="connsiteY153" fmla="*/ 1155700 h 7200900"/>
                <a:gd name="connsiteX154" fmla="*/ 4064000 w 4381500"/>
                <a:gd name="connsiteY154" fmla="*/ 1117600 h 7200900"/>
                <a:gd name="connsiteX155" fmla="*/ 4076700 w 4381500"/>
                <a:gd name="connsiteY155" fmla="*/ 1066800 h 7200900"/>
                <a:gd name="connsiteX156" fmla="*/ 4102100 w 4381500"/>
                <a:gd name="connsiteY156" fmla="*/ 1028700 h 7200900"/>
                <a:gd name="connsiteX157" fmla="*/ 4127500 w 4381500"/>
                <a:gd name="connsiteY157" fmla="*/ 939800 h 7200900"/>
                <a:gd name="connsiteX158" fmla="*/ 4191000 w 4381500"/>
                <a:gd name="connsiteY158" fmla="*/ 825500 h 7200900"/>
                <a:gd name="connsiteX159" fmla="*/ 4241800 w 4381500"/>
                <a:gd name="connsiteY159" fmla="*/ 711200 h 7200900"/>
                <a:gd name="connsiteX160" fmla="*/ 4267200 w 4381500"/>
                <a:gd name="connsiteY160" fmla="*/ 609600 h 7200900"/>
                <a:gd name="connsiteX161" fmla="*/ 4305300 w 4381500"/>
                <a:gd name="connsiteY161" fmla="*/ 495300 h 7200900"/>
                <a:gd name="connsiteX162" fmla="*/ 4318000 w 4381500"/>
                <a:gd name="connsiteY162" fmla="*/ 457200 h 7200900"/>
                <a:gd name="connsiteX163" fmla="*/ 4330700 w 4381500"/>
                <a:gd name="connsiteY163" fmla="*/ 419100 h 7200900"/>
                <a:gd name="connsiteX164" fmla="*/ 4356100 w 4381500"/>
                <a:gd name="connsiteY164" fmla="*/ 304800 h 7200900"/>
                <a:gd name="connsiteX165" fmla="*/ 4381500 w 4381500"/>
                <a:gd name="connsiteY165" fmla="*/ 152400 h 7200900"/>
                <a:gd name="connsiteX166" fmla="*/ 4368800 w 4381500"/>
                <a:gd name="connsiteY166" fmla="*/ 50800 h 7200900"/>
                <a:gd name="connsiteX167" fmla="*/ 4318000 w 4381500"/>
                <a:gd name="connsiteY167" fmla="*/ 25400 h 7200900"/>
                <a:gd name="connsiteX168" fmla="*/ 4152900 w 4381500"/>
                <a:gd name="connsiteY168" fmla="*/ 0 h 7200900"/>
                <a:gd name="connsiteX169" fmla="*/ 2870200 w 4381500"/>
                <a:gd name="connsiteY169" fmla="*/ 12700 h 7200900"/>
                <a:gd name="connsiteX170" fmla="*/ 2832100 w 4381500"/>
                <a:gd name="connsiteY170" fmla="*/ 25400 h 7200900"/>
                <a:gd name="connsiteX171" fmla="*/ 2730500 w 4381500"/>
                <a:gd name="connsiteY171" fmla="*/ 139700 h 7200900"/>
                <a:gd name="connsiteX172" fmla="*/ 2717800 w 4381500"/>
                <a:gd name="connsiteY172" fmla="*/ 177800 h 7200900"/>
                <a:gd name="connsiteX173" fmla="*/ 2692400 w 4381500"/>
                <a:gd name="connsiteY173" fmla="*/ 215900 h 7200900"/>
                <a:gd name="connsiteX174" fmla="*/ 2667000 w 4381500"/>
                <a:gd name="connsiteY174" fmla="*/ 292100 h 7200900"/>
                <a:gd name="connsiteX175" fmla="*/ 2654300 w 4381500"/>
                <a:gd name="connsiteY175" fmla="*/ 330200 h 7200900"/>
                <a:gd name="connsiteX176" fmla="*/ 2641600 w 4381500"/>
                <a:gd name="connsiteY176" fmla="*/ 368300 h 7200900"/>
                <a:gd name="connsiteX177" fmla="*/ 2603500 w 4381500"/>
                <a:gd name="connsiteY177" fmla="*/ 495300 h 7200900"/>
                <a:gd name="connsiteX178" fmla="*/ 2590800 w 4381500"/>
                <a:gd name="connsiteY178" fmla="*/ 533400 h 7200900"/>
                <a:gd name="connsiteX179" fmla="*/ 2578100 w 4381500"/>
                <a:gd name="connsiteY179" fmla="*/ 571500 h 7200900"/>
                <a:gd name="connsiteX180" fmla="*/ 2552700 w 4381500"/>
                <a:gd name="connsiteY180" fmla="*/ 609600 h 7200900"/>
                <a:gd name="connsiteX181" fmla="*/ 2527300 w 4381500"/>
                <a:gd name="connsiteY181" fmla="*/ 647700 h 72009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Lst>
              <a:rect l="l" t="t" r="r" b="b"/>
              <a:pathLst>
                <a:path w="4381500" h="7200900">
                  <a:moveTo>
                    <a:pt x="2527300" y="647700"/>
                  </a:moveTo>
                  <a:lnTo>
                    <a:pt x="2527300" y="647700"/>
                  </a:lnTo>
                  <a:cubicBezTo>
                    <a:pt x="2514600" y="681567"/>
                    <a:pt x="2501365" y="715238"/>
                    <a:pt x="2489200" y="749300"/>
                  </a:cubicBezTo>
                  <a:lnTo>
                    <a:pt x="2451100" y="863600"/>
                  </a:lnTo>
                  <a:lnTo>
                    <a:pt x="2438400" y="901700"/>
                  </a:lnTo>
                  <a:cubicBezTo>
                    <a:pt x="2434167" y="914400"/>
                    <a:pt x="2427901" y="926595"/>
                    <a:pt x="2425700" y="939800"/>
                  </a:cubicBezTo>
                  <a:cubicBezTo>
                    <a:pt x="2395898" y="1118610"/>
                    <a:pt x="2416586" y="1043342"/>
                    <a:pt x="2374900" y="1168400"/>
                  </a:cubicBezTo>
                  <a:cubicBezTo>
                    <a:pt x="2370667" y="1181100"/>
                    <a:pt x="2369626" y="1195361"/>
                    <a:pt x="2362200" y="1206500"/>
                  </a:cubicBezTo>
                  <a:lnTo>
                    <a:pt x="2336800" y="1244600"/>
                  </a:lnTo>
                  <a:cubicBezTo>
                    <a:pt x="2317606" y="1321375"/>
                    <a:pt x="2329620" y="1278841"/>
                    <a:pt x="2298700" y="1371600"/>
                  </a:cubicBezTo>
                  <a:lnTo>
                    <a:pt x="2286000" y="1409700"/>
                  </a:lnTo>
                  <a:cubicBezTo>
                    <a:pt x="2281767" y="1422400"/>
                    <a:pt x="2276547" y="1434813"/>
                    <a:pt x="2273300" y="1447800"/>
                  </a:cubicBezTo>
                  <a:cubicBezTo>
                    <a:pt x="2266855" y="1473579"/>
                    <a:pt x="2258832" y="1511193"/>
                    <a:pt x="2247900" y="1536700"/>
                  </a:cubicBezTo>
                  <a:cubicBezTo>
                    <a:pt x="2221880" y="1597413"/>
                    <a:pt x="2224692" y="1570996"/>
                    <a:pt x="2209800" y="1625600"/>
                  </a:cubicBezTo>
                  <a:cubicBezTo>
                    <a:pt x="2200615" y="1659279"/>
                    <a:pt x="2192867" y="1693333"/>
                    <a:pt x="2184400" y="1727200"/>
                  </a:cubicBezTo>
                  <a:cubicBezTo>
                    <a:pt x="2180167" y="1744133"/>
                    <a:pt x="2179506" y="1762388"/>
                    <a:pt x="2171700" y="1778000"/>
                  </a:cubicBezTo>
                  <a:cubicBezTo>
                    <a:pt x="2163233" y="1794933"/>
                    <a:pt x="2152947" y="1811073"/>
                    <a:pt x="2146300" y="1828800"/>
                  </a:cubicBezTo>
                  <a:cubicBezTo>
                    <a:pt x="2140171" y="1845143"/>
                    <a:pt x="2138395" y="1862817"/>
                    <a:pt x="2133600" y="1879600"/>
                  </a:cubicBezTo>
                  <a:cubicBezTo>
                    <a:pt x="2117225" y="1936913"/>
                    <a:pt x="2089282" y="1987153"/>
                    <a:pt x="2070100" y="2044700"/>
                  </a:cubicBezTo>
                  <a:cubicBezTo>
                    <a:pt x="2065867" y="2057400"/>
                    <a:pt x="2063387" y="2070826"/>
                    <a:pt x="2057400" y="2082800"/>
                  </a:cubicBezTo>
                  <a:cubicBezTo>
                    <a:pt x="2050574" y="2096452"/>
                    <a:pt x="2038826" y="2107248"/>
                    <a:pt x="2032000" y="2120900"/>
                  </a:cubicBezTo>
                  <a:cubicBezTo>
                    <a:pt x="2021850" y="2141200"/>
                    <a:pt x="2012025" y="2190811"/>
                    <a:pt x="2006600" y="2209800"/>
                  </a:cubicBezTo>
                  <a:cubicBezTo>
                    <a:pt x="2002922" y="2222672"/>
                    <a:pt x="1997578" y="2235028"/>
                    <a:pt x="1993900" y="2247900"/>
                  </a:cubicBezTo>
                  <a:cubicBezTo>
                    <a:pt x="1989105" y="2264683"/>
                    <a:pt x="1985995" y="2281917"/>
                    <a:pt x="1981200" y="2298700"/>
                  </a:cubicBezTo>
                  <a:cubicBezTo>
                    <a:pt x="1977522" y="2311572"/>
                    <a:pt x="1973773" y="2324495"/>
                    <a:pt x="1968500" y="2336800"/>
                  </a:cubicBezTo>
                  <a:cubicBezTo>
                    <a:pt x="1961042" y="2354201"/>
                    <a:pt x="1949087" y="2369639"/>
                    <a:pt x="1943100" y="2387600"/>
                  </a:cubicBezTo>
                  <a:cubicBezTo>
                    <a:pt x="1932061" y="2420718"/>
                    <a:pt x="1928739" y="2456082"/>
                    <a:pt x="1917700" y="2489200"/>
                  </a:cubicBezTo>
                  <a:cubicBezTo>
                    <a:pt x="1913467" y="2501900"/>
                    <a:pt x="1908678" y="2514428"/>
                    <a:pt x="1905000" y="2527300"/>
                  </a:cubicBezTo>
                  <a:cubicBezTo>
                    <a:pt x="1900205" y="2544083"/>
                    <a:pt x="1898429" y="2561757"/>
                    <a:pt x="1892300" y="2578100"/>
                  </a:cubicBezTo>
                  <a:cubicBezTo>
                    <a:pt x="1885653" y="2595827"/>
                    <a:pt x="1873547" y="2611173"/>
                    <a:pt x="1866900" y="2628900"/>
                  </a:cubicBezTo>
                  <a:cubicBezTo>
                    <a:pt x="1860771" y="2645243"/>
                    <a:pt x="1859216" y="2662982"/>
                    <a:pt x="1854200" y="2679700"/>
                  </a:cubicBezTo>
                  <a:cubicBezTo>
                    <a:pt x="1846507" y="2705345"/>
                    <a:pt x="1835294" y="2729925"/>
                    <a:pt x="1828800" y="2755900"/>
                  </a:cubicBezTo>
                  <a:cubicBezTo>
                    <a:pt x="1820333" y="2789767"/>
                    <a:pt x="1814439" y="2824382"/>
                    <a:pt x="1803400" y="2857500"/>
                  </a:cubicBezTo>
                  <a:cubicBezTo>
                    <a:pt x="1799167" y="2870200"/>
                    <a:pt x="1793604" y="2882532"/>
                    <a:pt x="1790700" y="2895600"/>
                  </a:cubicBezTo>
                  <a:cubicBezTo>
                    <a:pt x="1785114" y="2920737"/>
                    <a:pt x="1784245" y="2946818"/>
                    <a:pt x="1778000" y="2971800"/>
                  </a:cubicBezTo>
                  <a:cubicBezTo>
                    <a:pt x="1771506" y="2997775"/>
                    <a:pt x="1757851" y="3021746"/>
                    <a:pt x="1752600" y="3048000"/>
                  </a:cubicBezTo>
                  <a:cubicBezTo>
                    <a:pt x="1748367" y="3069167"/>
                    <a:pt x="1745580" y="3090675"/>
                    <a:pt x="1739900" y="3111500"/>
                  </a:cubicBezTo>
                  <a:cubicBezTo>
                    <a:pt x="1732855" y="3137331"/>
                    <a:pt x="1719751" y="3161446"/>
                    <a:pt x="1714500" y="3187700"/>
                  </a:cubicBezTo>
                  <a:cubicBezTo>
                    <a:pt x="1689419" y="3313106"/>
                    <a:pt x="1718171" y="3189387"/>
                    <a:pt x="1676400" y="3314700"/>
                  </a:cubicBezTo>
                  <a:cubicBezTo>
                    <a:pt x="1660288" y="3363035"/>
                    <a:pt x="1669346" y="3360793"/>
                    <a:pt x="1651000" y="3403600"/>
                  </a:cubicBezTo>
                  <a:cubicBezTo>
                    <a:pt x="1643542" y="3421001"/>
                    <a:pt x="1633289" y="3437100"/>
                    <a:pt x="1625600" y="3454400"/>
                  </a:cubicBezTo>
                  <a:cubicBezTo>
                    <a:pt x="1616341" y="3475232"/>
                    <a:pt x="1608205" y="3496554"/>
                    <a:pt x="1600200" y="3517900"/>
                  </a:cubicBezTo>
                  <a:cubicBezTo>
                    <a:pt x="1595500" y="3530435"/>
                    <a:pt x="1593487" y="3544026"/>
                    <a:pt x="1587500" y="3556000"/>
                  </a:cubicBezTo>
                  <a:cubicBezTo>
                    <a:pt x="1576461" y="3578078"/>
                    <a:pt x="1560439" y="3597422"/>
                    <a:pt x="1549400" y="3619500"/>
                  </a:cubicBezTo>
                  <a:cubicBezTo>
                    <a:pt x="1487263" y="3743775"/>
                    <a:pt x="1557447" y="3632829"/>
                    <a:pt x="1498600" y="3721100"/>
                  </a:cubicBezTo>
                  <a:cubicBezTo>
                    <a:pt x="1494367" y="3738033"/>
                    <a:pt x="1492989" y="3755950"/>
                    <a:pt x="1485900" y="3771900"/>
                  </a:cubicBezTo>
                  <a:cubicBezTo>
                    <a:pt x="1475875" y="3794457"/>
                    <a:pt x="1459788" y="3813822"/>
                    <a:pt x="1447800" y="3835400"/>
                  </a:cubicBezTo>
                  <a:cubicBezTo>
                    <a:pt x="1438606" y="3851950"/>
                    <a:pt x="1429858" y="3868799"/>
                    <a:pt x="1422400" y="3886200"/>
                  </a:cubicBezTo>
                  <a:cubicBezTo>
                    <a:pt x="1417127" y="3898505"/>
                    <a:pt x="1415687" y="3912326"/>
                    <a:pt x="1409700" y="3924300"/>
                  </a:cubicBezTo>
                  <a:cubicBezTo>
                    <a:pt x="1402874" y="3937952"/>
                    <a:pt x="1391609" y="3949000"/>
                    <a:pt x="1384300" y="3962400"/>
                  </a:cubicBezTo>
                  <a:cubicBezTo>
                    <a:pt x="1303945" y="4109717"/>
                    <a:pt x="1367448" y="4018736"/>
                    <a:pt x="1295400" y="4114800"/>
                  </a:cubicBezTo>
                  <a:cubicBezTo>
                    <a:pt x="1269070" y="4220120"/>
                    <a:pt x="1303476" y="4110423"/>
                    <a:pt x="1244600" y="4216400"/>
                  </a:cubicBezTo>
                  <a:cubicBezTo>
                    <a:pt x="1233529" y="4236328"/>
                    <a:pt x="1229928" y="4259785"/>
                    <a:pt x="1219200" y="4279900"/>
                  </a:cubicBezTo>
                  <a:cubicBezTo>
                    <a:pt x="1195968" y="4323461"/>
                    <a:pt x="1165078" y="4362743"/>
                    <a:pt x="1143000" y="4406900"/>
                  </a:cubicBezTo>
                  <a:cubicBezTo>
                    <a:pt x="1121833" y="4449233"/>
                    <a:pt x="1109067" y="4496941"/>
                    <a:pt x="1079500" y="4533900"/>
                  </a:cubicBezTo>
                  <a:cubicBezTo>
                    <a:pt x="1062567" y="4555067"/>
                    <a:pt x="1042646" y="4574156"/>
                    <a:pt x="1028700" y="4597400"/>
                  </a:cubicBezTo>
                  <a:cubicBezTo>
                    <a:pt x="1004349" y="4637985"/>
                    <a:pt x="989551" y="4683815"/>
                    <a:pt x="965200" y="4724400"/>
                  </a:cubicBezTo>
                  <a:cubicBezTo>
                    <a:pt x="928507" y="4785555"/>
                    <a:pt x="919712" y="4796534"/>
                    <a:pt x="889000" y="4864100"/>
                  </a:cubicBezTo>
                  <a:cubicBezTo>
                    <a:pt x="879566" y="4884854"/>
                    <a:pt x="873795" y="4907210"/>
                    <a:pt x="863600" y="4927600"/>
                  </a:cubicBezTo>
                  <a:cubicBezTo>
                    <a:pt x="856774" y="4941252"/>
                    <a:pt x="845509" y="4952300"/>
                    <a:pt x="838200" y="4965700"/>
                  </a:cubicBezTo>
                  <a:cubicBezTo>
                    <a:pt x="820069" y="4998941"/>
                    <a:pt x="804333" y="5033433"/>
                    <a:pt x="787400" y="5067300"/>
                  </a:cubicBezTo>
                  <a:cubicBezTo>
                    <a:pt x="778933" y="5084233"/>
                    <a:pt x="772502" y="5102348"/>
                    <a:pt x="762000" y="5118100"/>
                  </a:cubicBezTo>
                  <a:cubicBezTo>
                    <a:pt x="753533" y="5130800"/>
                    <a:pt x="743426" y="5142548"/>
                    <a:pt x="736600" y="5156200"/>
                  </a:cubicBezTo>
                  <a:cubicBezTo>
                    <a:pt x="730613" y="5168174"/>
                    <a:pt x="729887" y="5182326"/>
                    <a:pt x="723900" y="5194300"/>
                  </a:cubicBezTo>
                  <a:cubicBezTo>
                    <a:pt x="712861" y="5216378"/>
                    <a:pt x="697788" y="5236222"/>
                    <a:pt x="685800" y="5257800"/>
                  </a:cubicBezTo>
                  <a:cubicBezTo>
                    <a:pt x="635991" y="5347455"/>
                    <a:pt x="688466" y="5271179"/>
                    <a:pt x="622300" y="5359400"/>
                  </a:cubicBezTo>
                  <a:cubicBezTo>
                    <a:pt x="581419" y="5482042"/>
                    <a:pt x="646974" y="5291366"/>
                    <a:pt x="584200" y="5448300"/>
                  </a:cubicBezTo>
                  <a:cubicBezTo>
                    <a:pt x="574256" y="5473159"/>
                    <a:pt x="570774" y="5500553"/>
                    <a:pt x="558800" y="5524500"/>
                  </a:cubicBezTo>
                  <a:cubicBezTo>
                    <a:pt x="550333" y="5541433"/>
                    <a:pt x="540047" y="5557573"/>
                    <a:pt x="533400" y="5575300"/>
                  </a:cubicBezTo>
                  <a:cubicBezTo>
                    <a:pt x="527271" y="5591643"/>
                    <a:pt x="527413" y="5609988"/>
                    <a:pt x="520700" y="5626100"/>
                  </a:cubicBezTo>
                  <a:cubicBezTo>
                    <a:pt x="506137" y="5661051"/>
                    <a:pt x="481874" y="5691779"/>
                    <a:pt x="469900" y="5727700"/>
                  </a:cubicBezTo>
                  <a:cubicBezTo>
                    <a:pt x="446683" y="5797350"/>
                    <a:pt x="469086" y="5739325"/>
                    <a:pt x="419100" y="5829300"/>
                  </a:cubicBezTo>
                  <a:cubicBezTo>
                    <a:pt x="369291" y="5918955"/>
                    <a:pt x="421766" y="5842679"/>
                    <a:pt x="355600" y="5930900"/>
                  </a:cubicBezTo>
                  <a:cubicBezTo>
                    <a:pt x="351367" y="5943600"/>
                    <a:pt x="348440" y="5956813"/>
                    <a:pt x="342900" y="5969000"/>
                  </a:cubicBezTo>
                  <a:cubicBezTo>
                    <a:pt x="327232" y="6003470"/>
                    <a:pt x="304074" y="6034679"/>
                    <a:pt x="292100" y="6070600"/>
                  </a:cubicBezTo>
                  <a:cubicBezTo>
                    <a:pt x="262316" y="6159951"/>
                    <a:pt x="301080" y="6049646"/>
                    <a:pt x="254000" y="6159500"/>
                  </a:cubicBezTo>
                  <a:cubicBezTo>
                    <a:pt x="248727" y="6171805"/>
                    <a:pt x="247287" y="6185626"/>
                    <a:pt x="241300" y="6197600"/>
                  </a:cubicBezTo>
                  <a:cubicBezTo>
                    <a:pt x="234474" y="6211252"/>
                    <a:pt x="222726" y="6222048"/>
                    <a:pt x="215900" y="6235700"/>
                  </a:cubicBezTo>
                  <a:cubicBezTo>
                    <a:pt x="163346" y="6340807"/>
                    <a:pt x="257082" y="6192464"/>
                    <a:pt x="177800" y="6324600"/>
                  </a:cubicBezTo>
                  <a:cubicBezTo>
                    <a:pt x="132228" y="6400553"/>
                    <a:pt x="139648" y="6388152"/>
                    <a:pt x="88900" y="6438900"/>
                  </a:cubicBezTo>
                  <a:cubicBezTo>
                    <a:pt x="58673" y="6529580"/>
                    <a:pt x="78352" y="6492823"/>
                    <a:pt x="38100" y="6553200"/>
                  </a:cubicBezTo>
                  <a:cubicBezTo>
                    <a:pt x="33867" y="6574367"/>
                    <a:pt x="30083" y="6595628"/>
                    <a:pt x="25400" y="6616700"/>
                  </a:cubicBezTo>
                  <a:cubicBezTo>
                    <a:pt x="21614" y="6633739"/>
                    <a:pt x="15007" y="6650199"/>
                    <a:pt x="12700" y="6667500"/>
                  </a:cubicBezTo>
                  <a:cubicBezTo>
                    <a:pt x="6520" y="6713849"/>
                    <a:pt x="4233" y="6760633"/>
                    <a:pt x="0" y="6807200"/>
                  </a:cubicBezTo>
                  <a:cubicBezTo>
                    <a:pt x="4233" y="6858000"/>
                    <a:pt x="-1304" y="6910585"/>
                    <a:pt x="12700" y="6959600"/>
                  </a:cubicBezTo>
                  <a:cubicBezTo>
                    <a:pt x="16893" y="6974276"/>
                    <a:pt x="36852" y="6978801"/>
                    <a:pt x="50800" y="6985000"/>
                  </a:cubicBezTo>
                  <a:cubicBezTo>
                    <a:pt x="75266" y="6995874"/>
                    <a:pt x="127000" y="7010400"/>
                    <a:pt x="127000" y="7010400"/>
                  </a:cubicBezTo>
                  <a:cubicBezTo>
                    <a:pt x="493359" y="7002605"/>
                    <a:pt x="627031" y="6983121"/>
                    <a:pt x="927100" y="7010400"/>
                  </a:cubicBezTo>
                  <a:cubicBezTo>
                    <a:pt x="952745" y="7012731"/>
                    <a:pt x="978163" y="7017514"/>
                    <a:pt x="1003300" y="7023100"/>
                  </a:cubicBezTo>
                  <a:cubicBezTo>
                    <a:pt x="1016368" y="7026004"/>
                    <a:pt x="1028528" y="7032122"/>
                    <a:pt x="1041400" y="7035800"/>
                  </a:cubicBezTo>
                  <a:cubicBezTo>
                    <a:pt x="1058183" y="7040595"/>
                    <a:pt x="1075133" y="7044843"/>
                    <a:pt x="1092200" y="7048500"/>
                  </a:cubicBezTo>
                  <a:cubicBezTo>
                    <a:pt x="1148568" y="7060579"/>
                    <a:pt x="1262110" y="7079737"/>
                    <a:pt x="1320800" y="7099300"/>
                  </a:cubicBezTo>
                  <a:cubicBezTo>
                    <a:pt x="1357201" y="7111434"/>
                    <a:pt x="1381532" y="7121294"/>
                    <a:pt x="1422400" y="7124700"/>
                  </a:cubicBezTo>
                  <a:cubicBezTo>
                    <a:pt x="1588231" y="7138519"/>
                    <a:pt x="1975187" y="7146561"/>
                    <a:pt x="2095500" y="7150100"/>
                  </a:cubicBezTo>
                  <a:cubicBezTo>
                    <a:pt x="2142176" y="7161769"/>
                    <a:pt x="2209780" y="7180382"/>
                    <a:pt x="2260600" y="7188200"/>
                  </a:cubicBezTo>
                  <a:cubicBezTo>
                    <a:pt x="2294333" y="7193390"/>
                    <a:pt x="2328333" y="7196667"/>
                    <a:pt x="2362200" y="7200900"/>
                  </a:cubicBezTo>
                  <a:cubicBezTo>
                    <a:pt x="2421467" y="7196667"/>
                    <a:pt x="2482162" y="7201809"/>
                    <a:pt x="2540000" y="7188200"/>
                  </a:cubicBezTo>
                  <a:cubicBezTo>
                    <a:pt x="2557483" y="7184086"/>
                    <a:pt x="2564302" y="7161598"/>
                    <a:pt x="2578100" y="7150100"/>
                  </a:cubicBezTo>
                  <a:cubicBezTo>
                    <a:pt x="2652458" y="7088135"/>
                    <a:pt x="2579782" y="7172020"/>
                    <a:pt x="2667000" y="7073900"/>
                  </a:cubicBezTo>
                  <a:cubicBezTo>
                    <a:pt x="2743790" y="6987511"/>
                    <a:pt x="2685980" y="7031613"/>
                    <a:pt x="2755900" y="6985000"/>
                  </a:cubicBezTo>
                  <a:cubicBezTo>
                    <a:pt x="2779349" y="6949827"/>
                    <a:pt x="2801932" y="6913568"/>
                    <a:pt x="2832100" y="6883400"/>
                  </a:cubicBezTo>
                  <a:cubicBezTo>
                    <a:pt x="2842893" y="6872607"/>
                    <a:pt x="2859407" y="6868793"/>
                    <a:pt x="2870200" y="6858000"/>
                  </a:cubicBezTo>
                  <a:cubicBezTo>
                    <a:pt x="2889367" y="6838833"/>
                    <a:pt x="2905057" y="6816422"/>
                    <a:pt x="2921000" y="6794500"/>
                  </a:cubicBezTo>
                  <a:cubicBezTo>
                    <a:pt x="2974747" y="6720598"/>
                    <a:pt x="2964111" y="6741368"/>
                    <a:pt x="2984500" y="6680200"/>
                  </a:cubicBezTo>
                  <a:cubicBezTo>
                    <a:pt x="3020165" y="6394878"/>
                    <a:pt x="2976335" y="6771841"/>
                    <a:pt x="3009900" y="6134100"/>
                  </a:cubicBezTo>
                  <a:cubicBezTo>
                    <a:pt x="3010604" y="6120732"/>
                    <a:pt x="3019696" y="6109068"/>
                    <a:pt x="3022600" y="6096000"/>
                  </a:cubicBezTo>
                  <a:cubicBezTo>
                    <a:pt x="3028186" y="6070863"/>
                    <a:pt x="3030694" y="6045135"/>
                    <a:pt x="3035300" y="6019800"/>
                  </a:cubicBezTo>
                  <a:cubicBezTo>
                    <a:pt x="3039161" y="5998562"/>
                    <a:pt x="3044139" y="5977538"/>
                    <a:pt x="3048000" y="5956300"/>
                  </a:cubicBezTo>
                  <a:cubicBezTo>
                    <a:pt x="3052606" y="5930965"/>
                    <a:pt x="3054455" y="5905082"/>
                    <a:pt x="3060700" y="5880100"/>
                  </a:cubicBezTo>
                  <a:cubicBezTo>
                    <a:pt x="3067194" y="5854125"/>
                    <a:pt x="3077633" y="5829300"/>
                    <a:pt x="3086100" y="5803900"/>
                  </a:cubicBezTo>
                  <a:lnTo>
                    <a:pt x="3111500" y="5727700"/>
                  </a:lnTo>
                  <a:cubicBezTo>
                    <a:pt x="3115733" y="5715000"/>
                    <a:pt x="3121575" y="5702727"/>
                    <a:pt x="3124200" y="5689600"/>
                  </a:cubicBezTo>
                  <a:cubicBezTo>
                    <a:pt x="3132667" y="5647267"/>
                    <a:pt x="3143495" y="5605338"/>
                    <a:pt x="3149600" y="5562600"/>
                  </a:cubicBezTo>
                  <a:cubicBezTo>
                    <a:pt x="3192718" y="5260774"/>
                    <a:pt x="3126983" y="5727531"/>
                    <a:pt x="3175000" y="5359400"/>
                  </a:cubicBezTo>
                  <a:cubicBezTo>
                    <a:pt x="3182743" y="5300034"/>
                    <a:pt x="3200400" y="5181600"/>
                    <a:pt x="3200400" y="5181600"/>
                  </a:cubicBezTo>
                  <a:cubicBezTo>
                    <a:pt x="3193731" y="4901502"/>
                    <a:pt x="3172541" y="4721128"/>
                    <a:pt x="3200400" y="4470400"/>
                  </a:cubicBezTo>
                  <a:cubicBezTo>
                    <a:pt x="3202328" y="4453052"/>
                    <a:pt x="3209314" y="4436639"/>
                    <a:pt x="3213100" y="4419600"/>
                  </a:cubicBezTo>
                  <a:cubicBezTo>
                    <a:pt x="3217783" y="4398528"/>
                    <a:pt x="3220120" y="4376925"/>
                    <a:pt x="3225800" y="4356100"/>
                  </a:cubicBezTo>
                  <a:cubicBezTo>
                    <a:pt x="3232845" y="4330269"/>
                    <a:pt x="3242733" y="4305300"/>
                    <a:pt x="3251200" y="4279900"/>
                  </a:cubicBezTo>
                  <a:lnTo>
                    <a:pt x="3289300" y="4165600"/>
                  </a:lnTo>
                  <a:cubicBezTo>
                    <a:pt x="3319750" y="4074249"/>
                    <a:pt x="3282806" y="4188328"/>
                    <a:pt x="3314700" y="4076700"/>
                  </a:cubicBezTo>
                  <a:cubicBezTo>
                    <a:pt x="3318378" y="4063828"/>
                    <a:pt x="3323722" y="4051472"/>
                    <a:pt x="3327400" y="4038600"/>
                  </a:cubicBezTo>
                  <a:cubicBezTo>
                    <a:pt x="3332195" y="4021817"/>
                    <a:pt x="3335084" y="4004518"/>
                    <a:pt x="3340100" y="3987800"/>
                  </a:cubicBezTo>
                  <a:cubicBezTo>
                    <a:pt x="3347793" y="3962155"/>
                    <a:pt x="3359006" y="3937575"/>
                    <a:pt x="3365500" y="3911600"/>
                  </a:cubicBezTo>
                  <a:cubicBezTo>
                    <a:pt x="3369733" y="3894667"/>
                    <a:pt x="3373184" y="3877518"/>
                    <a:pt x="3378200" y="3860800"/>
                  </a:cubicBezTo>
                  <a:cubicBezTo>
                    <a:pt x="3385893" y="3835155"/>
                    <a:pt x="3395133" y="3810000"/>
                    <a:pt x="3403600" y="3784600"/>
                  </a:cubicBezTo>
                  <a:cubicBezTo>
                    <a:pt x="3407833" y="3771900"/>
                    <a:pt x="3413053" y="3759487"/>
                    <a:pt x="3416300" y="3746500"/>
                  </a:cubicBezTo>
                  <a:cubicBezTo>
                    <a:pt x="3420533" y="3729567"/>
                    <a:pt x="3422124" y="3711743"/>
                    <a:pt x="3429000" y="3695700"/>
                  </a:cubicBezTo>
                  <a:cubicBezTo>
                    <a:pt x="3435013" y="3681671"/>
                    <a:pt x="3447574" y="3671252"/>
                    <a:pt x="3454400" y="3657600"/>
                  </a:cubicBezTo>
                  <a:cubicBezTo>
                    <a:pt x="3465070" y="3636260"/>
                    <a:pt x="3473696" y="3589045"/>
                    <a:pt x="3479800" y="3568700"/>
                  </a:cubicBezTo>
                  <a:cubicBezTo>
                    <a:pt x="3487493" y="3543055"/>
                    <a:pt x="3498706" y="3518475"/>
                    <a:pt x="3505200" y="3492500"/>
                  </a:cubicBezTo>
                  <a:cubicBezTo>
                    <a:pt x="3513667" y="3458633"/>
                    <a:pt x="3524861" y="3425334"/>
                    <a:pt x="3530600" y="3390900"/>
                  </a:cubicBezTo>
                  <a:lnTo>
                    <a:pt x="3556000" y="3238500"/>
                  </a:lnTo>
                  <a:cubicBezTo>
                    <a:pt x="3560856" y="3175370"/>
                    <a:pt x="3571769" y="3017029"/>
                    <a:pt x="3581400" y="2946400"/>
                  </a:cubicBezTo>
                  <a:cubicBezTo>
                    <a:pt x="3588358" y="2895372"/>
                    <a:pt x="3599517" y="2844983"/>
                    <a:pt x="3606800" y="2794000"/>
                  </a:cubicBezTo>
                  <a:cubicBezTo>
                    <a:pt x="3611033" y="2764367"/>
                    <a:pt x="3614579" y="2734627"/>
                    <a:pt x="3619500" y="2705100"/>
                  </a:cubicBezTo>
                  <a:cubicBezTo>
                    <a:pt x="3623049" y="2683808"/>
                    <a:pt x="3628339" y="2662838"/>
                    <a:pt x="3632200" y="2641600"/>
                  </a:cubicBezTo>
                  <a:cubicBezTo>
                    <a:pt x="3636806" y="2616265"/>
                    <a:pt x="3640294" y="2590735"/>
                    <a:pt x="3644900" y="2565400"/>
                  </a:cubicBezTo>
                  <a:cubicBezTo>
                    <a:pt x="3648761" y="2544162"/>
                    <a:pt x="3654051" y="2523192"/>
                    <a:pt x="3657600" y="2501900"/>
                  </a:cubicBezTo>
                  <a:cubicBezTo>
                    <a:pt x="3672503" y="2412481"/>
                    <a:pt x="3665042" y="2427318"/>
                    <a:pt x="3683000" y="2349500"/>
                  </a:cubicBezTo>
                  <a:cubicBezTo>
                    <a:pt x="3690850" y="2315485"/>
                    <a:pt x="3701554" y="2282131"/>
                    <a:pt x="3708400" y="2247900"/>
                  </a:cubicBezTo>
                  <a:cubicBezTo>
                    <a:pt x="3727946" y="2150169"/>
                    <a:pt x="3715865" y="2205341"/>
                    <a:pt x="3746500" y="2082800"/>
                  </a:cubicBezTo>
                  <a:cubicBezTo>
                    <a:pt x="3750733" y="2065867"/>
                    <a:pt x="3753680" y="2048559"/>
                    <a:pt x="3759200" y="2032000"/>
                  </a:cubicBezTo>
                  <a:cubicBezTo>
                    <a:pt x="3801881" y="1903957"/>
                    <a:pt x="3736760" y="2102568"/>
                    <a:pt x="3784600" y="1943100"/>
                  </a:cubicBezTo>
                  <a:cubicBezTo>
                    <a:pt x="3792293" y="1917455"/>
                    <a:pt x="3803506" y="1892875"/>
                    <a:pt x="3810000" y="1866900"/>
                  </a:cubicBezTo>
                  <a:cubicBezTo>
                    <a:pt x="3814233" y="1849967"/>
                    <a:pt x="3817905" y="1832883"/>
                    <a:pt x="3822700" y="1816100"/>
                  </a:cubicBezTo>
                  <a:cubicBezTo>
                    <a:pt x="3826378" y="1803228"/>
                    <a:pt x="3832153" y="1790987"/>
                    <a:pt x="3835400" y="1778000"/>
                  </a:cubicBezTo>
                  <a:cubicBezTo>
                    <a:pt x="3840635" y="1757059"/>
                    <a:pt x="3842865" y="1735441"/>
                    <a:pt x="3848100" y="1714500"/>
                  </a:cubicBezTo>
                  <a:cubicBezTo>
                    <a:pt x="3873308" y="1613666"/>
                    <a:pt x="3850202" y="1763286"/>
                    <a:pt x="3873500" y="1600200"/>
                  </a:cubicBezTo>
                  <a:cubicBezTo>
                    <a:pt x="3883782" y="1528227"/>
                    <a:pt x="3882729" y="1499783"/>
                    <a:pt x="3898900" y="1435100"/>
                  </a:cubicBezTo>
                  <a:cubicBezTo>
                    <a:pt x="3912312" y="1381452"/>
                    <a:pt x="3924564" y="1377554"/>
                    <a:pt x="3962400" y="1320800"/>
                  </a:cubicBezTo>
                  <a:cubicBezTo>
                    <a:pt x="3970867" y="1308100"/>
                    <a:pt x="3982973" y="1297180"/>
                    <a:pt x="3987800" y="1282700"/>
                  </a:cubicBezTo>
                  <a:cubicBezTo>
                    <a:pt x="3992033" y="1270000"/>
                    <a:pt x="3994513" y="1256574"/>
                    <a:pt x="4000500" y="1244600"/>
                  </a:cubicBezTo>
                  <a:cubicBezTo>
                    <a:pt x="4064273" y="1117055"/>
                    <a:pt x="3984504" y="1311557"/>
                    <a:pt x="4051300" y="1155700"/>
                  </a:cubicBezTo>
                  <a:cubicBezTo>
                    <a:pt x="4056573" y="1143395"/>
                    <a:pt x="4060322" y="1130472"/>
                    <a:pt x="4064000" y="1117600"/>
                  </a:cubicBezTo>
                  <a:cubicBezTo>
                    <a:pt x="4068795" y="1100817"/>
                    <a:pt x="4069824" y="1082843"/>
                    <a:pt x="4076700" y="1066800"/>
                  </a:cubicBezTo>
                  <a:cubicBezTo>
                    <a:pt x="4082713" y="1052771"/>
                    <a:pt x="4093633" y="1041400"/>
                    <a:pt x="4102100" y="1028700"/>
                  </a:cubicBezTo>
                  <a:cubicBezTo>
                    <a:pt x="4106169" y="1012424"/>
                    <a:pt x="4118390" y="958020"/>
                    <a:pt x="4127500" y="939800"/>
                  </a:cubicBezTo>
                  <a:cubicBezTo>
                    <a:pt x="4159723" y="875354"/>
                    <a:pt x="4166539" y="886653"/>
                    <a:pt x="4191000" y="825500"/>
                  </a:cubicBezTo>
                  <a:cubicBezTo>
                    <a:pt x="4236340" y="712150"/>
                    <a:pt x="4192933" y="784501"/>
                    <a:pt x="4241800" y="711200"/>
                  </a:cubicBezTo>
                  <a:cubicBezTo>
                    <a:pt x="4250267" y="677333"/>
                    <a:pt x="4256161" y="642718"/>
                    <a:pt x="4267200" y="609600"/>
                  </a:cubicBezTo>
                  <a:lnTo>
                    <a:pt x="4305300" y="495300"/>
                  </a:lnTo>
                  <a:lnTo>
                    <a:pt x="4318000" y="457200"/>
                  </a:lnTo>
                  <a:cubicBezTo>
                    <a:pt x="4322233" y="444500"/>
                    <a:pt x="4327453" y="432087"/>
                    <a:pt x="4330700" y="419100"/>
                  </a:cubicBezTo>
                  <a:cubicBezTo>
                    <a:pt x="4342117" y="373433"/>
                    <a:pt x="4348038" y="353169"/>
                    <a:pt x="4356100" y="304800"/>
                  </a:cubicBezTo>
                  <a:cubicBezTo>
                    <a:pt x="4387605" y="115768"/>
                    <a:pt x="4351570" y="302050"/>
                    <a:pt x="4381500" y="152400"/>
                  </a:cubicBezTo>
                  <a:cubicBezTo>
                    <a:pt x="4377267" y="118533"/>
                    <a:pt x="4384064" y="81327"/>
                    <a:pt x="4368800" y="50800"/>
                  </a:cubicBezTo>
                  <a:cubicBezTo>
                    <a:pt x="4360333" y="33867"/>
                    <a:pt x="4335961" y="31387"/>
                    <a:pt x="4318000" y="25400"/>
                  </a:cubicBezTo>
                  <a:cubicBezTo>
                    <a:pt x="4283092" y="13764"/>
                    <a:pt x="4177795" y="3112"/>
                    <a:pt x="4152900" y="0"/>
                  </a:cubicBezTo>
                  <a:lnTo>
                    <a:pt x="2870200" y="12700"/>
                  </a:lnTo>
                  <a:cubicBezTo>
                    <a:pt x="2856815" y="12957"/>
                    <a:pt x="2842667" y="17181"/>
                    <a:pt x="2832100" y="25400"/>
                  </a:cubicBezTo>
                  <a:cubicBezTo>
                    <a:pt x="2804561" y="46819"/>
                    <a:pt x="2750562" y="99575"/>
                    <a:pt x="2730500" y="139700"/>
                  </a:cubicBezTo>
                  <a:cubicBezTo>
                    <a:pt x="2724513" y="151674"/>
                    <a:pt x="2723787" y="165826"/>
                    <a:pt x="2717800" y="177800"/>
                  </a:cubicBezTo>
                  <a:cubicBezTo>
                    <a:pt x="2710974" y="191452"/>
                    <a:pt x="2698599" y="201952"/>
                    <a:pt x="2692400" y="215900"/>
                  </a:cubicBezTo>
                  <a:cubicBezTo>
                    <a:pt x="2681526" y="240366"/>
                    <a:pt x="2675467" y="266700"/>
                    <a:pt x="2667000" y="292100"/>
                  </a:cubicBezTo>
                  <a:lnTo>
                    <a:pt x="2654300" y="330200"/>
                  </a:lnTo>
                  <a:cubicBezTo>
                    <a:pt x="2650067" y="342900"/>
                    <a:pt x="2644847" y="355313"/>
                    <a:pt x="2641600" y="368300"/>
                  </a:cubicBezTo>
                  <a:cubicBezTo>
                    <a:pt x="2622406" y="445075"/>
                    <a:pt x="2634420" y="402541"/>
                    <a:pt x="2603500" y="495300"/>
                  </a:cubicBezTo>
                  <a:lnTo>
                    <a:pt x="2590800" y="533400"/>
                  </a:lnTo>
                  <a:cubicBezTo>
                    <a:pt x="2586567" y="546100"/>
                    <a:pt x="2585526" y="560361"/>
                    <a:pt x="2578100" y="571500"/>
                  </a:cubicBezTo>
                  <a:cubicBezTo>
                    <a:pt x="2569633" y="584200"/>
                    <a:pt x="2558899" y="595652"/>
                    <a:pt x="2552700" y="609600"/>
                  </a:cubicBezTo>
                  <a:cubicBezTo>
                    <a:pt x="2509031" y="707856"/>
                    <a:pt x="2531533" y="641350"/>
                    <a:pt x="2527300" y="647700"/>
                  </a:cubicBezTo>
                  <a:close/>
                </a:path>
              </a:pathLst>
            </a:custGeom>
            <a:solidFill>
              <a:schemeClr val="accent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i="0">
                  <a:latin typeface="Cambria Math" panose="02040503050406030204" pitchFamily="18" charset="0"/>
                </a:rPr>
                <a:t>"Type equation here."</a:t>
              </a:r>
              <a:endParaRPr lang="en-US" sz="1100"/>
            </a:p>
          </xdr:txBody>
        </xdr:sp>
      </mc:Fallback>
    </mc:AlternateContent>
    <xdr:clientData/>
  </xdr:twoCellAnchor>
  <xdr:twoCellAnchor>
    <xdr:from>
      <xdr:col>15</xdr:col>
      <xdr:colOff>406400</xdr:colOff>
      <xdr:row>17</xdr:row>
      <xdr:rowOff>95603</xdr:rowOff>
    </xdr:from>
    <xdr:to>
      <xdr:col>19</xdr:col>
      <xdr:colOff>427809</xdr:colOff>
      <xdr:row>37</xdr:row>
      <xdr:rowOff>0</xdr:rowOff>
    </xdr:to>
    <xdr:cxnSp macro="">
      <xdr:nvCxnSpPr>
        <xdr:cNvPr id="56" name="Straight Arrow Connector 55">
          <a:extLst>
            <a:ext uri="{FF2B5EF4-FFF2-40B4-BE49-F238E27FC236}">
              <a16:creationId xmlns:a16="http://schemas.microsoft.com/office/drawing/2014/main" id="{D4BDEC53-BBF5-C043-92CA-35610872E7A6}"/>
            </a:ext>
          </a:extLst>
        </xdr:cNvPr>
        <xdr:cNvCxnSpPr>
          <a:endCxn id="55" idx="8"/>
        </xdr:cNvCxnSpPr>
      </xdr:nvCxnSpPr>
      <xdr:spPr>
        <a:xfrm flipV="1">
          <a:off x="12788900" y="3550003"/>
          <a:ext cx="3323409" cy="3968397"/>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419100</xdr:colOff>
      <xdr:row>28</xdr:row>
      <xdr:rowOff>76200</xdr:rowOff>
    </xdr:from>
    <xdr:to>
      <xdr:col>22</xdr:col>
      <xdr:colOff>723900</xdr:colOff>
      <xdr:row>37</xdr:row>
      <xdr:rowOff>25402</xdr:rowOff>
    </xdr:to>
    <xdr:cxnSp macro="">
      <xdr:nvCxnSpPr>
        <xdr:cNvPr id="58" name="Straight Arrow Connector 57">
          <a:extLst>
            <a:ext uri="{FF2B5EF4-FFF2-40B4-BE49-F238E27FC236}">
              <a16:creationId xmlns:a16="http://schemas.microsoft.com/office/drawing/2014/main" id="{2284410A-B243-FA46-8ADD-B076EFF7E88B}"/>
            </a:ext>
          </a:extLst>
        </xdr:cNvPr>
        <xdr:cNvCxnSpPr/>
      </xdr:nvCxnSpPr>
      <xdr:spPr>
        <a:xfrm flipV="1">
          <a:off x="12801600" y="5765800"/>
          <a:ext cx="6083300" cy="1778002"/>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482600</xdr:colOff>
      <xdr:row>37</xdr:row>
      <xdr:rowOff>12700</xdr:rowOff>
    </xdr:from>
    <xdr:to>
      <xdr:col>20</xdr:col>
      <xdr:colOff>660400</xdr:colOff>
      <xdr:row>37</xdr:row>
      <xdr:rowOff>12700</xdr:rowOff>
    </xdr:to>
    <xdr:cxnSp macro="">
      <xdr:nvCxnSpPr>
        <xdr:cNvPr id="62" name="Straight Connector 61">
          <a:extLst>
            <a:ext uri="{FF2B5EF4-FFF2-40B4-BE49-F238E27FC236}">
              <a16:creationId xmlns:a16="http://schemas.microsoft.com/office/drawing/2014/main" id="{E8EB3FBD-C6A7-3D46-9797-265B1676D79A}"/>
            </a:ext>
          </a:extLst>
        </xdr:cNvPr>
        <xdr:cNvCxnSpPr/>
      </xdr:nvCxnSpPr>
      <xdr:spPr>
        <a:xfrm>
          <a:off x="12865100" y="7531100"/>
          <a:ext cx="4305300" cy="0"/>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16</xdr:col>
      <xdr:colOff>520700</xdr:colOff>
      <xdr:row>35</xdr:row>
      <xdr:rowOff>101600</xdr:rowOff>
    </xdr:from>
    <xdr:ext cx="406400" cy="250453"/>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A229211C-9710-8049-B2B6-5470DD685D28}"/>
                </a:ext>
              </a:extLst>
            </xdr:cNvPr>
            <xdr:cNvSpPr txBox="1"/>
          </xdr:nvSpPr>
          <xdr:spPr>
            <a:xfrm>
              <a:off x="13728700" y="72136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latin typeface="Cambria Math" panose="02040503050406030204" pitchFamily="18" charset="0"/>
                          </a:rPr>
                        </m:ctrlPr>
                      </m:sSubPr>
                      <m:e>
                        <m:r>
                          <a:rPr lang="en-US" sz="1600" b="1" i="1">
                            <a:latin typeface="Cambria Math" panose="02040503050406030204" pitchFamily="18" charset="0"/>
                          </a:rPr>
                          <m:t>𝝏</m:t>
                        </m:r>
                      </m:e>
                      <m:sub>
                        <m:r>
                          <a:rPr lang="en-US" sz="1600" b="1" i="1">
                            <a:latin typeface="Cambria Math" panose="02040503050406030204" pitchFamily="18" charset="0"/>
                          </a:rPr>
                          <m:t>𝟐</m:t>
                        </m:r>
                      </m:sub>
                    </m:sSub>
                  </m:oMath>
                </m:oMathPara>
              </a14:m>
              <a:endParaRPr lang="en-US" sz="1600" b="1"/>
            </a:p>
          </xdr:txBody>
        </xdr:sp>
      </mc:Choice>
      <mc:Fallback xmlns="">
        <xdr:sp macro="" textlink="">
          <xdr:nvSpPr>
            <xdr:cNvPr id="64" name="TextBox 63">
              <a:extLst>
                <a:ext uri="{FF2B5EF4-FFF2-40B4-BE49-F238E27FC236}">
                  <a16:creationId xmlns:a16="http://schemas.microsoft.com/office/drawing/2014/main" id="{A229211C-9710-8049-B2B6-5470DD685D28}"/>
                </a:ext>
              </a:extLst>
            </xdr:cNvPr>
            <xdr:cNvSpPr txBox="1"/>
          </xdr:nvSpPr>
          <xdr:spPr>
            <a:xfrm>
              <a:off x="13728700" y="7213600"/>
              <a:ext cx="4064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latin typeface="Cambria Math" panose="02040503050406030204" pitchFamily="18" charset="0"/>
                </a:rPr>
                <a:t>𝝏_𝟐</a:t>
              </a:r>
              <a:endParaRPr lang="en-US" sz="1600" b="1"/>
            </a:p>
          </xdr:txBody>
        </xdr:sp>
      </mc:Fallback>
    </mc:AlternateContent>
    <xdr:clientData/>
  </xdr:oneCellAnchor>
  <xdr:twoCellAnchor>
    <xdr:from>
      <xdr:col>16</xdr:col>
      <xdr:colOff>673100</xdr:colOff>
      <xdr:row>33</xdr:row>
      <xdr:rowOff>63500</xdr:rowOff>
    </xdr:from>
    <xdr:to>
      <xdr:col>17</xdr:col>
      <xdr:colOff>571500</xdr:colOff>
      <xdr:row>43</xdr:row>
      <xdr:rowOff>0</xdr:rowOff>
    </xdr:to>
    <xdr:sp macro="" textlink="">
      <xdr:nvSpPr>
        <xdr:cNvPr id="65" name="Arc 64">
          <a:extLst>
            <a:ext uri="{FF2B5EF4-FFF2-40B4-BE49-F238E27FC236}">
              <a16:creationId xmlns:a16="http://schemas.microsoft.com/office/drawing/2014/main" id="{94264603-57FA-2E4B-8095-19D39E35821B}"/>
            </a:ext>
          </a:extLst>
        </xdr:cNvPr>
        <xdr:cNvSpPr/>
      </xdr:nvSpPr>
      <xdr:spPr>
        <a:xfrm rot="20000426">
          <a:off x="13881100" y="6769100"/>
          <a:ext cx="723900" cy="1968500"/>
        </a:xfrm>
        <a:prstGeom prst="arc">
          <a:avLst>
            <a:gd name="adj1" fmla="val 17843327"/>
            <a:gd name="adj2" fmla="val 20941142"/>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444500</xdr:colOff>
      <xdr:row>1</xdr:row>
      <xdr:rowOff>76200</xdr:rowOff>
    </xdr:from>
    <xdr:ext cx="1304268" cy="281808"/>
    <mc:AlternateContent xmlns:mc="http://schemas.openxmlformats.org/markup-compatibility/2006" xmlns:a14="http://schemas.microsoft.com/office/drawing/2010/main">
      <mc:Choice Requires="a14">
        <xdr:sp macro="" textlink="">
          <xdr:nvSpPr>
            <xdr:cNvPr id="66" name="TextBox 65">
              <a:extLst>
                <a:ext uri="{FF2B5EF4-FFF2-40B4-BE49-F238E27FC236}">
                  <a16:creationId xmlns:a16="http://schemas.microsoft.com/office/drawing/2014/main" id="{75CCF6D3-5B69-1648-8FA5-5FFD4BA0D7C8}"/>
                </a:ext>
              </a:extLst>
            </xdr:cNvPr>
            <xdr:cNvSpPr txBox="1"/>
          </xdr:nvSpPr>
          <xdr:spPr>
            <a:xfrm>
              <a:off x="444500" y="2794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oMath>
                </m:oMathPara>
              </a14:m>
              <a:endParaRPr lang="en-US" sz="1800"/>
            </a:p>
          </xdr:txBody>
        </xdr:sp>
      </mc:Choice>
      <mc:Fallback xmlns="">
        <xdr:sp macro="" textlink="">
          <xdr:nvSpPr>
            <xdr:cNvPr id="66" name="TextBox 65">
              <a:extLst>
                <a:ext uri="{FF2B5EF4-FFF2-40B4-BE49-F238E27FC236}">
                  <a16:creationId xmlns:a16="http://schemas.microsoft.com/office/drawing/2014/main" id="{75CCF6D3-5B69-1648-8FA5-5FFD4BA0D7C8}"/>
                </a:ext>
              </a:extLst>
            </xdr:cNvPr>
            <xdr:cNvSpPr txBox="1"/>
          </xdr:nvSpPr>
          <xdr:spPr>
            <a:xfrm>
              <a:off x="444500" y="2794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𝜕_1=𝜕_3−𝜕_2</a:t>
              </a:r>
              <a:endParaRPr lang="en-US" sz="1800"/>
            </a:p>
          </xdr:txBody>
        </xdr:sp>
      </mc:Fallback>
    </mc:AlternateContent>
    <xdr:clientData/>
  </xdr:oneCellAnchor>
  <xdr:twoCellAnchor>
    <xdr:from>
      <xdr:col>19</xdr:col>
      <xdr:colOff>502101</xdr:colOff>
      <xdr:row>17</xdr:row>
      <xdr:rowOff>191722</xdr:rowOff>
    </xdr:from>
    <xdr:to>
      <xdr:col>20</xdr:col>
      <xdr:colOff>482600</xdr:colOff>
      <xdr:row>32</xdr:row>
      <xdr:rowOff>171450</xdr:rowOff>
    </xdr:to>
    <xdr:cxnSp macro="">
      <xdr:nvCxnSpPr>
        <xdr:cNvPr id="67" name="Straight Connector 66">
          <a:extLst>
            <a:ext uri="{FF2B5EF4-FFF2-40B4-BE49-F238E27FC236}">
              <a16:creationId xmlns:a16="http://schemas.microsoft.com/office/drawing/2014/main" id="{F774E5B2-CA40-CA40-8F0B-11002E92D2E0}"/>
            </a:ext>
          </a:extLst>
        </xdr:cNvPr>
        <xdr:cNvCxnSpPr>
          <a:stCxn id="69" idx="5"/>
          <a:endCxn id="59" idx="2"/>
        </xdr:cNvCxnSpPr>
      </xdr:nvCxnSpPr>
      <xdr:spPr>
        <a:xfrm>
          <a:off x="16186601" y="3646122"/>
          <a:ext cx="805999" cy="302772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393700</xdr:colOff>
      <xdr:row>17</xdr:row>
      <xdr:rowOff>50800</xdr:rowOff>
    </xdr:from>
    <xdr:to>
      <xdr:col>19</xdr:col>
      <xdr:colOff>520700</xdr:colOff>
      <xdr:row>18</xdr:row>
      <xdr:rowOff>12700</xdr:rowOff>
    </xdr:to>
    <xdr:sp macro="" textlink="">
      <xdr:nvSpPr>
        <xdr:cNvPr id="69" name="Oval 68">
          <a:extLst>
            <a:ext uri="{FF2B5EF4-FFF2-40B4-BE49-F238E27FC236}">
              <a16:creationId xmlns:a16="http://schemas.microsoft.com/office/drawing/2014/main" id="{4E922C71-6C4D-DE44-BEAD-0C9E8BE20EDB}"/>
            </a:ext>
          </a:extLst>
        </xdr:cNvPr>
        <xdr:cNvSpPr/>
      </xdr:nvSpPr>
      <xdr:spPr>
        <a:xfrm>
          <a:off x="16078200" y="3505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101600</xdr:colOff>
      <xdr:row>13</xdr:row>
      <xdr:rowOff>25400</xdr:rowOff>
    </xdr:from>
    <xdr:to>
      <xdr:col>19</xdr:col>
      <xdr:colOff>228600</xdr:colOff>
      <xdr:row>13</xdr:row>
      <xdr:rowOff>190500</xdr:rowOff>
    </xdr:to>
    <xdr:sp macro="" textlink="">
      <xdr:nvSpPr>
        <xdr:cNvPr id="70" name="Oval 69">
          <a:extLst>
            <a:ext uri="{FF2B5EF4-FFF2-40B4-BE49-F238E27FC236}">
              <a16:creationId xmlns:a16="http://schemas.microsoft.com/office/drawing/2014/main" id="{6C8DE367-9490-2C44-BD07-81BF3A150FFB}"/>
            </a:ext>
          </a:extLst>
        </xdr:cNvPr>
        <xdr:cNvSpPr/>
      </xdr:nvSpPr>
      <xdr:spPr>
        <a:xfrm>
          <a:off x="15786100" y="2667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342900</xdr:colOff>
      <xdr:row>30</xdr:row>
      <xdr:rowOff>152400</xdr:rowOff>
    </xdr:from>
    <xdr:to>
      <xdr:col>20</xdr:col>
      <xdr:colOff>469900</xdr:colOff>
      <xdr:row>31</xdr:row>
      <xdr:rowOff>114300</xdr:rowOff>
    </xdr:to>
    <xdr:sp macro="" textlink="">
      <xdr:nvSpPr>
        <xdr:cNvPr id="71" name="Oval 70">
          <a:extLst>
            <a:ext uri="{FF2B5EF4-FFF2-40B4-BE49-F238E27FC236}">
              <a16:creationId xmlns:a16="http://schemas.microsoft.com/office/drawing/2014/main" id="{A02724A9-4E03-6D46-9B32-8BF88EFF36B1}"/>
            </a:ext>
          </a:extLst>
        </xdr:cNvPr>
        <xdr:cNvSpPr/>
      </xdr:nvSpPr>
      <xdr:spPr>
        <a:xfrm>
          <a:off x="16852900" y="62484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502101</xdr:colOff>
      <xdr:row>11</xdr:row>
      <xdr:rowOff>38100</xdr:rowOff>
    </xdr:from>
    <xdr:to>
      <xdr:col>20</xdr:col>
      <xdr:colOff>711200</xdr:colOff>
      <xdr:row>17</xdr:row>
      <xdr:rowOff>74978</xdr:rowOff>
    </xdr:to>
    <xdr:cxnSp macro="">
      <xdr:nvCxnSpPr>
        <xdr:cNvPr id="72" name="Straight Connector 71">
          <a:extLst>
            <a:ext uri="{FF2B5EF4-FFF2-40B4-BE49-F238E27FC236}">
              <a16:creationId xmlns:a16="http://schemas.microsoft.com/office/drawing/2014/main" id="{5B28EA44-E663-A742-8164-7A7E94FAFA17}"/>
            </a:ext>
          </a:extLst>
        </xdr:cNvPr>
        <xdr:cNvCxnSpPr>
          <a:stCxn id="69" idx="7"/>
        </xdr:cNvCxnSpPr>
      </xdr:nvCxnSpPr>
      <xdr:spPr>
        <a:xfrm flipV="1">
          <a:off x="16186601" y="2273300"/>
          <a:ext cx="1034599" cy="1256078"/>
        </a:xfrm>
        <a:prstGeom prst="line">
          <a:avLst/>
        </a:prstGeom>
        <a:ln w="31750"/>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292100</xdr:colOff>
      <xdr:row>36</xdr:row>
      <xdr:rowOff>114300</xdr:rowOff>
    </xdr:from>
    <xdr:to>
      <xdr:col>15</xdr:col>
      <xdr:colOff>419100</xdr:colOff>
      <xdr:row>37</xdr:row>
      <xdr:rowOff>76200</xdr:rowOff>
    </xdr:to>
    <xdr:sp macro="" textlink="">
      <xdr:nvSpPr>
        <xdr:cNvPr id="75" name="Oval 74">
          <a:extLst>
            <a:ext uri="{FF2B5EF4-FFF2-40B4-BE49-F238E27FC236}">
              <a16:creationId xmlns:a16="http://schemas.microsoft.com/office/drawing/2014/main" id="{123DB384-64C1-0E40-8670-8D786CE03D7C}"/>
            </a:ext>
          </a:extLst>
        </xdr:cNvPr>
        <xdr:cNvSpPr/>
      </xdr:nvSpPr>
      <xdr:spPr>
        <a:xfrm>
          <a:off x="12674600" y="74295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20</xdr:col>
      <xdr:colOff>698500</xdr:colOff>
      <xdr:row>10</xdr:row>
      <xdr:rowOff>88900</xdr:rowOff>
    </xdr:from>
    <xdr:to>
      <xdr:col>21</xdr:col>
      <xdr:colOff>0</xdr:colOff>
      <xdr:row>11</xdr:row>
      <xdr:rowOff>50800</xdr:rowOff>
    </xdr:to>
    <xdr:sp macro="" textlink="">
      <xdr:nvSpPr>
        <xdr:cNvPr id="76" name="Oval 75">
          <a:extLst>
            <a:ext uri="{FF2B5EF4-FFF2-40B4-BE49-F238E27FC236}">
              <a16:creationId xmlns:a16="http://schemas.microsoft.com/office/drawing/2014/main" id="{0AB7F081-F7B4-454E-BA5F-5F8C80777E81}"/>
            </a:ext>
          </a:extLst>
        </xdr:cNvPr>
        <xdr:cNvSpPr/>
      </xdr:nvSpPr>
      <xdr:spPr>
        <a:xfrm>
          <a:off x="17208500" y="21209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19</xdr:col>
      <xdr:colOff>185222</xdr:colOff>
      <xdr:row>10</xdr:row>
      <xdr:rowOff>177800</xdr:rowOff>
    </xdr:from>
    <xdr:to>
      <xdr:col>20</xdr:col>
      <xdr:colOff>800100</xdr:colOff>
      <xdr:row>13</xdr:row>
      <xdr:rowOff>79403</xdr:rowOff>
    </xdr:to>
    <xdr:cxnSp macro="">
      <xdr:nvCxnSpPr>
        <xdr:cNvPr id="79" name="Straight Connector 78">
          <a:extLst>
            <a:ext uri="{FF2B5EF4-FFF2-40B4-BE49-F238E27FC236}">
              <a16:creationId xmlns:a16="http://schemas.microsoft.com/office/drawing/2014/main" id="{77E83196-7067-5E47-B26D-20EF4492F745}"/>
            </a:ext>
          </a:extLst>
        </xdr:cNvPr>
        <xdr:cNvCxnSpPr>
          <a:stCxn id="55" idx="0"/>
        </xdr:cNvCxnSpPr>
      </xdr:nvCxnSpPr>
      <xdr:spPr>
        <a:xfrm flipV="1">
          <a:off x="15869722" y="2209800"/>
          <a:ext cx="1440378" cy="511203"/>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20</xdr:col>
      <xdr:colOff>127000</xdr:colOff>
      <xdr:row>22</xdr:row>
      <xdr:rowOff>38100</xdr:rowOff>
    </xdr:from>
    <xdr:ext cx="302775" cy="281808"/>
    <mc:AlternateContent xmlns:mc="http://schemas.openxmlformats.org/markup-compatibility/2006" xmlns:a14="http://schemas.microsoft.com/office/drawing/2010/main">
      <mc:Choice Requires="a14">
        <xdr:sp macro="" textlink="">
          <xdr:nvSpPr>
            <xdr:cNvPr id="89" name="TextBox 88">
              <a:extLst>
                <a:ext uri="{FF2B5EF4-FFF2-40B4-BE49-F238E27FC236}">
                  <a16:creationId xmlns:a16="http://schemas.microsoft.com/office/drawing/2014/main" id="{7EF3D86C-038E-8C41-A6CB-EB551776126B}"/>
                </a:ext>
              </a:extLst>
            </xdr:cNvPr>
            <xdr:cNvSpPr txBox="1"/>
          </xdr:nvSpPr>
          <xdr:spPr>
            <a:xfrm>
              <a:off x="16637000" y="4508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89" name="TextBox 88">
              <a:extLst>
                <a:ext uri="{FF2B5EF4-FFF2-40B4-BE49-F238E27FC236}">
                  <a16:creationId xmlns:a16="http://schemas.microsoft.com/office/drawing/2014/main" id="{7EF3D86C-038E-8C41-A6CB-EB551776126B}"/>
                </a:ext>
              </a:extLst>
            </xdr:cNvPr>
            <xdr:cNvSpPr txBox="1"/>
          </xdr:nvSpPr>
          <xdr:spPr>
            <a:xfrm>
              <a:off x="16637000" y="4508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19</xdr:col>
      <xdr:colOff>177800</xdr:colOff>
      <xdr:row>13</xdr:row>
      <xdr:rowOff>88900</xdr:rowOff>
    </xdr:from>
    <xdr:to>
      <xdr:col>19</xdr:col>
      <xdr:colOff>412299</xdr:colOff>
      <xdr:row>17</xdr:row>
      <xdr:rowOff>74978</xdr:rowOff>
    </xdr:to>
    <xdr:cxnSp macro="">
      <xdr:nvCxnSpPr>
        <xdr:cNvPr id="91" name="Straight Connector 90">
          <a:extLst>
            <a:ext uri="{FF2B5EF4-FFF2-40B4-BE49-F238E27FC236}">
              <a16:creationId xmlns:a16="http://schemas.microsoft.com/office/drawing/2014/main" id="{83950A83-91FC-B046-8806-198DF72B840B}"/>
            </a:ext>
          </a:extLst>
        </xdr:cNvPr>
        <xdr:cNvCxnSpPr>
          <a:endCxn id="69" idx="1"/>
        </xdr:cNvCxnSpPr>
      </xdr:nvCxnSpPr>
      <xdr:spPr>
        <a:xfrm>
          <a:off x="15862300" y="2730500"/>
          <a:ext cx="234499" cy="798878"/>
        </a:xfrm>
        <a:prstGeom prst="line">
          <a:avLst/>
        </a:prstGeom>
        <a:ln w="50800">
          <a:solidFill>
            <a:srgbClr val="FF000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19</xdr:col>
      <xdr:colOff>711200</xdr:colOff>
      <xdr:row>10</xdr:row>
      <xdr:rowOff>63500</xdr:rowOff>
    </xdr:from>
    <xdr:ext cx="286296" cy="281808"/>
    <mc:AlternateContent xmlns:mc="http://schemas.openxmlformats.org/markup-compatibility/2006" xmlns:a14="http://schemas.microsoft.com/office/drawing/2010/main">
      <mc:Choice Requires="a14">
        <xdr:sp macro="" textlink="">
          <xdr:nvSpPr>
            <xdr:cNvPr id="93" name="TextBox 92">
              <a:extLst>
                <a:ext uri="{FF2B5EF4-FFF2-40B4-BE49-F238E27FC236}">
                  <a16:creationId xmlns:a16="http://schemas.microsoft.com/office/drawing/2014/main" id="{92448E73-AD8C-9A4F-AE73-D32BE9018D70}"/>
                </a:ext>
              </a:extLst>
            </xdr:cNvPr>
            <xdr:cNvSpPr txBox="1"/>
          </xdr:nvSpPr>
          <xdr:spPr>
            <a:xfrm>
              <a:off x="16395700" y="20955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93" name="TextBox 92">
              <a:extLst>
                <a:ext uri="{FF2B5EF4-FFF2-40B4-BE49-F238E27FC236}">
                  <a16:creationId xmlns:a16="http://schemas.microsoft.com/office/drawing/2014/main" id="{92448E73-AD8C-9A4F-AE73-D32BE9018D70}"/>
                </a:ext>
              </a:extLst>
            </xdr:cNvPr>
            <xdr:cNvSpPr txBox="1"/>
          </xdr:nvSpPr>
          <xdr:spPr>
            <a:xfrm>
              <a:off x="16395700" y="20955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19</xdr:col>
      <xdr:colOff>444500</xdr:colOff>
      <xdr:row>14</xdr:row>
      <xdr:rowOff>114300</xdr:rowOff>
    </xdr:from>
    <xdr:ext cx="302775" cy="281808"/>
    <mc:AlternateContent xmlns:mc="http://schemas.openxmlformats.org/markup-compatibility/2006" xmlns:a14="http://schemas.microsoft.com/office/drawing/2010/main">
      <mc:Choice Requires="a14">
        <xdr:sp macro="" textlink="">
          <xdr:nvSpPr>
            <xdr:cNvPr id="95" name="TextBox 94">
              <a:extLst>
                <a:ext uri="{FF2B5EF4-FFF2-40B4-BE49-F238E27FC236}">
                  <a16:creationId xmlns:a16="http://schemas.microsoft.com/office/drawing/2014/main" id="{692FBE59-683D-6745-927E-6CBC7035E36B}"/>
                </a:ext>
              </a:extLst>
            </xdr:cNvPr>
            <xdr:cNvSpPr txBox="1"/>
          </xdr:nvSpPr>
          <xdr:spPr>
            <a:xfrm>
              <a:off x="16129000" y="2959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95" name="TextBox 94">
              <a:extLst>
                <a:ext uri="{FF2B5EF4-FFF2-40B4-BE49-F238E27FC236}">
                  <a16:creationId xmlns:a16="http://schemas.microsoft.com/office/drawing/2014/main" id="{692FBE59-683D-6745-927E-6CBC7035E36B}"/>
                </a:ext>
              </a:extLst>
            </xdr:cNvPr>
            <xdr:cNvSpPr txBox="1"/>
          </xdr:nvSpPr>
          <xdr:spPr>
            <a:xfrm>
              <a:off x="16129000" y="29591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twoCellAnchor>
    <xdr:from>
      <xdr:col>19</xdr:col>
      <xdr:colOff>204320</xdr:colOff>
      <xdr:row>14</xdr:row>
      <xdr:rowOff>100481</xdr:rowOff>
    </xdr:from>
    <xdr:to>
      <xdr:col>20</xdr:col>
      <xdr:colOff>393703</xdr:colOff>
      <xdr:row>16</xdr:row>
      <xdr:rowOff>0</xdr:rowOff>
    </xdr:to>
    <xdr:sp macro="" textlink="">
      <xdr:nvSpPr>
        <xdr:cNvPr id="96" name="Arc 95">
          <a:extLst>
            <a:ext uri="{FF2B5EF4-FFF2-40B4-BE49-F238E27FC236}">
              <a16:creationId xmlns:a16="http://schemas.microsoft.com/office/drawing/2014/main" id="{86FD4244-4BB8-6349-9476-B4797958FF7E}"/>
            </a:ext>
          </a:extLst>
        </xdr:cNvPr>
        <xdr:cNvSpPr/>
      </xdr:nvSpPr>
      <xdr:spPr>
        <a:xfrm rot="16200000">
          <a:off x="16243302" y="2590799"/>
          <a:ext cx="305919" cy="1014883"/>
        </a:xfrm>
        <a:prstGeom prst="arc">
          <a:avLst>
            <a:gd name="adj1" fmla="val 16519434"/>
            <a:gd name="adj2" fmla="val 4067151"/>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18</xdr:col>
      <xdr:colOff>622952</xdr:colOff>
      <xdr:row>24</xdr:row>
      <xdr:rowOff>153347</xdr:rowOff>
    </xdr:from>
    <xdr:to>
      <xdr:col>22</xdr:col>
      <xdr:colOff>614697</xdr:colOff>
      <xdr:row>30</xdr:row>
      <xdr:rowOff>104016</xdr:rowOff>
    </xdr:to>
    <xdr:sp macro="" textlink="">
      <xdr:nvSpPr>
        <xdr:cNvPr id="50" name="Arc 49">
          <a:extLst>
            <a:ext uri="{FF2B5EF4-FFF2-40B4-BE49-F238E27FC236}">
              <a16:creationId xmlns:a16="http://schemas.microsoft.com/office/drawing/2014/main" id="{25407720-8AD6-E94C-BC33-89D6466C1C84}"/>
            </a:ext>
          </a:extLst>
        </xdr:cNvPr>
        <xdr:cNvSpPr/>
      </xdr:nvSpPr>
      <xdr:spPr>
        <a:xfrm rot="14067010">
          <a:off x="16543890" y="3968209"/>
          <a:ext cx="1169869" cy="3293745"/>
        </a:xfrm>
        <a:prstGeom prst="arc">
          <a:avLst>
            <a:gd name="adj1" fmla="val 16056771"/>
            <a:gd name="adj2" fmla="val 2024811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19</xdr:col>
      <xdr:colOff>609600</xdr:colOff>
      <xdr:row>26</xdr:row>
      <xdr:rowOff>190500</xdr:rowOff>
    </xdr:from>
    <xdr:ext cx="302198" cy="281808"/>
    <mc:AlternateContent xmlns:mc="http://schemas.openxmlformats.org/markup-compatibility/2006" xmlns:a14="http://schemas.microsoft.com/office/drawing/2010/main">
      <mc:Choice Requires="a14">
        <xdr:sp macro="" textlink="">
          <xdr:nvSpPr>
            <xdr:cNvPr id="51" name="TextBox 50">
              <a:extLst>
                <a:ext uri="{FF2B5EF4-FFF2-40B4-BE49-F238E27FC236}">
                  <a16:creationId xmlns:a16="http://schemas.microsoft.com/office/drawing/2014/main" id="{22F4E972-3B6C-7C4A-8A5A-8D11EDF38136}"/>
                </a:ext>
              </a:extLst>
            </xdr:cNvPr>
            <xdr:cNvSpPr txBox="1"/>
          </xdr:nvSpPr>
          <xdr:spPr>
            <a:xfrm>
              <a:off x="16294100" y="54737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51" name="TextBox 50">
              <a:extLst>
                <a:ext uri="{FF2B5EF4-FFF2-40B4-BE49-F238E27FC236}">
                  <a16:creationId xmlns:a16="http://schemas.microsoft.com/office/drawing/2014/main" id="{22F4E972-3B6C-7C4A-8A5A-8D11EDF38136}"/>
                </a:ext>
              </a:extLst>
            </xdr:cNvPr>
            <xdr:cNvSpPr txBox="1"/>
          </xdr:nvSpPr>
          <xdr:spPr>
            <a:xfrm>
              <a:off x="16294100" y="5473700"/>
              <a:ext cx="30219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twoCellAnchor>
    <xdr:from>
      <xdr:col>20</xdr:col>
      <xdr:colOff>510027</xdr:colOff>
      <xdr:row>28</xdr:row>
      <xdr:rowOff>76200</xdr:rowOff>
    </xdr:from>
    <xdr:to>
      <xdr:col>22</xdr:col>
      <xdr:colOff>762000</xdr:colOff>
      <xdr:row>33</xdr:row>
      <xdr:rowOff>16226</xdr:rowOff>
    </xdr:to>
    <xdr:cxnSp macro="">
      <xdr:nvCxnSpPr>
        <xdr:cNvPr id="57" name="Straight Connector 56">
          <a:extLst>
            <a:ext uri="{FF2B5EF4-FFF2-40B4-BE49-F238E27FC236}">
              <a16:creationId xmlns:a16="http://schemas.microsoft.com/office/drawing/2014/main" id="{B7893F7F-82C9-7D46-B7E6-64FB95662A5A}"/>
            </a:ext>
          </a:extLst>
        </xdr:cNvPr>
        <xdr:cNvCxnSpPr>
          <a:stCxn id="55" idx="41"/>
        </xdr:cNvCxnSpPr>
      </xdr:nvCxnSpPr>
      <xdr:spPr>
        <a:xfrm flipV="1">
          <a:off x="17020027" y="5765800"/>
          <a:ext cx="1902973" cy="956026"/>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88900</xdr:colOff>
      <xdr:row>3</xdr:row>
      <xdr:rowOff>76200</xdr:rowOff>
    </xdr:from>
    <xdr:to>
      <xdr:col>25</xdr:col>
      <xdr:colOff>38100</xdr:colOff>
      <xdr:row>48</xdr:row>
      <xdr:rowOff>25400</xdr:rowOff>
    </xdr:to>
    <xdr:cxnSp macro="">
      <xdr:nvCxnSpPr>
        <xdr:cNvPr id="7" name="Straight Connector 6">
          <a:extLst>
            <a:ext uri="{FF2B5EF4-FFF2-40B4-BE49-F238E27FC236}">
              <a16:creationId xmlns:a16="http://schemas.microsoft.com/office/drawing/2014/main" id="{D8B60C0B-C11D-C146-9B66-143694AED4E5}"/>
            </a:ext>
          </a:extLst>
        </xdr:cNvPr>
        <xdr:cNvCxnSpPr/>
      </xdr:nvCxnSpPr>
      <xdr:spPr>
        <a:xfrm>
          <a:off x="16598900" y="685800"/>
          <a:ext cx="4076700" cy="909320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482600</xdr:colOff>
      <xdr:row>32</xdr:row>
      <xdr:rowOff>88900</xdr:rowOff>
    </xdr:from>
    <xdr:to>
      <xdr:col>20</xdr:col>
      <xdr:colOff>609600</xdr:colOff>
      <xdr:row>33</xdr:row>
      <xdr:rowOff>50800</xdr:rowOff>
    </xdr:to>
    <xdr:sp macro="" textlink="">
      <xdr:nvSpPr>
        <xdr:cNvPr id="59" name="Oval 58">
          <a:extLst>
            <a:ext uri="{FF2B5EF4-FFF2-40B4-BE49-F238E27FC236}">
              <a16:creationId xmlns:a16="http://schemas.microsoft.com/office/drawing/2014/main" id="{5032261F-46F8-384D-8CE2-CE2A2EFD9E7E}"/>
            </a:ext>
          </a:extLst>
        </xdr:cNvPr>
        <xdr:cNvSpPr/>
      </xdr:nvSpPr>
      <xdr:spPr>
        <a:xfrm>
          <a:off x="16992600" y="65913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22</xdr:col>
      <xdr:colOff>685800</xdr:colOff>
      <xdr:row>27</xdr:row>
      <xdr:rowOff>177800</xdr:rowOff>
    </xdr:from>
    <xdr:to>
      <xdr:col>22</xdr:col>
      <xdr:colOff>812800</xdr:colOff>
      <xdr:row>28</xdr:row>
      <xdr:rowOff>139700</xdr:rowOff>
    </xdr:to>
    <xdr:sp macro="" textlink="">
      <xdr:nvSpPr>
        <xdr:cNvPr id="60" name="Oval 59">
          <a:extLst>
            <a:ext uri="{FF2B5EF4-FFF2-40B4-BE49-F238E27FC236}">
              <a16:creationId xmlns:a16="http://schemas.microsoft.com/office/drawing/2014/main" id="{3D0384B6-7606-D547-A547-2AE02DAE6C81}"/>
            </a:ext>
          </a:extLst>
        </xdr:cNvPr>
        <xdr:cNvSpPr/>
      </xdr:nvSpPr>
      <xdr:spPr>
        <a:xfrm>
          <a:off x="18846800" y="56642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21</xdr:col>
      <xdr:colOff>736600</xdr:colOff>
      <xdr:row>30</xdr:row>
      <xdr:rowOff>50800</xdr:rowOff>
    </xdr:from>
    <xdr:ext cx="286296" cy="281808"/>
    <mc:AlternateContent xmlns:mc="http://schemas.openxmlformats.org/markup-compatibility/2006" xmlns:a14="http://schemas.microsoft.com/office/drawing/2010/main">
      <mc:Choice Requires="a14">
        <xdr:sp macro="" textlink="">
          <xdr:nvSpPr>
            <xdr:cNvPr id="73" name="TextBox 72">
              <a:extLst>
                <a:ext uri="{FF2B5EF4-FFF2-40B4-BE49-F238E27FC236}">
                  <a16:creationId xmlns:a16="http://schemas.microsoft.com/office/drawing/2014/main" id="{48632EB9-AA97-DF47-BE36-9722BD84083B}"/>
                </a:ext>
              </a:extLst>
            </xdr:cNvPr>
            <xdr:cNvSpPr txBox="1"/>
          </xdr:nvSpPr>
          <xdr:spPr>
            <a:xfrm>
              <a:off x="18072100" y="61468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3" name="TextBox 72">
              <a:extLst>
                <a:ext uri="{FF2B5EF4-FFF2-40B4-BE49-F238E27FC236}">
                  <a16:creationId xmlns:a16="http://schemas.microsoft.com/office/drawing/2014/main" id="{48632EB9-AA97-DF47-BE36-9722BD84083B}"/>
                </a:ext>
              </a:extLst>
            </xdr:cNvPr>
            <xdr:cNvSpPr txBox="1"/>
          </xdr:nvSpPr>
          <xdr:spPr>
            <a:xfrm>
              <a:off x="18072100" y="61468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20</xdr:col>
      <xdr:colOff>495300</xdr:colOff>
      <xdr:row>12</xdr:row>
      <xdr:rowOff>190500</xdr:rowOff>
    </xdr:from>
    <xdr:ext cx="247888" cy="281808"/>
    <mc:AlternateContent xmlns:mc="http://schemas.openxmlformats.org/markup-compatibility/2006" xmlns:a14="http://schemas.microsoft.com/office/drawing/2010/main">
      <mc:Choice Requires="a14">
        <xdr:sp macro="" textlink="">
          <xdr:nvSpPr>
            <xdr:cNvPr id="74" name="TextBox 73">
              <a:extLst>
                <a:ext uri="{FF2B5EF4-FFF2-40B4-BE49-F238E27FC236}">
                  <a16:creationId xmlns:a16="http://schemas.microsoft.com/office/drawing/2014/main" id="{42A7107C-2135-AA4C-B96F-35C6404AF8A4}"/>
                </a:ext>
              </a:extLst>
            </xdr:cNvPr>
            <xdr:cNvSpPr txBox="1"/>
          </xdr:nvSpPr>
          <xdr:spPr>
            <a:xfrm>
              <a:off x="17005300" y="26289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74" name="TextBox 73">
              <a:extLst>
                <a:ext uri="{FF2B5EF4-FFF2-40B4-BE49-F238E27FC236}">
                  <a16:creationId xmlns:a16="http://schemas.microsoft.com/office/drawing/2014/main" id="{42A7107C-2135-AA4C-B96F-35C6404AF8A4}"/>
                </a:ext>
              </a:extLst>
            </xdr:cNvPr>
            <xdr:cNvSpPr txBox="1"/>
          </xdr:nvSpPr>
          <xdr:spPr>
            <a:xfrm>
              <a:off x="17005300" y="2628900"/>
              <a:ext cx="24788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21</xdr:col>
      <xdr:colOff>609600</xdr:colOff>
      <xdr:row>27</xdr:row>
      <xdr:rowOff>139700</xdr:rowOff>
    </xdr:from>
    <xdr:ext cx="190500" cy="292100"/>
    <mc:AlternateContent xmlns:mc="http://schemas.openxmlformats.org/markup-compatibility/2006" xmlns:a14="http://schemas.microsoft.com/office/drawing/2010/main">
      <mc:Choice Requires="a14">
        <xdr:sp macro="" textlink="">
          <xdr:nvSpPr>
            <xdr:cNvPr id="78" name="TextBox 77">
              <a:extLst>
                <a:ext uri="{FF2B5EF4-FFF2-40B4-BE49-F238E27FC236}">
                  <a16:creationId xmlns:a16="http://schemas.microsoft.com/office/drawing/2014/main" id="{F0108C0D-511F-F94B-BF98-E0EB6C27CA07}"/>
                </a:ext>
              </a:extLst>
            </xdr:cNvPr>
            <xdr:cNvSpPr txBox="1"/>
          </xdr:nvSpPr>
          <xdr:spPr>
            <a:xfrm>
              <a:off x="17945100" y="56261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78" name="TextBox 77">
              <a:extLst>
                <a:ext uri="{FF2B5EF4-FFF2-40B4-BE49-F238E27FC236}">
                  <a16:creationId xmlns:a16="http://schemas.microsoft.com/office/drawing/2014/main" id="{F0108C0D-511F-F94B-BF98-E0EB6C27CA07}"/>
                </a:ext>
              </a:extLst>
            </xdr:cNvPr>
            <xdr:cNvSpPr txBox="1"/>
          </xdr:nvSpPr>
          <xdr:spPr>
            <a:xfrm>
              <a:off x="17945100" y="56261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twoCellAnchor>
    <xdr:from>
      <xdr:col>18</xdr:col>
      <xdr:colOff>809209</xdr:colOff>
      <xdr:row>7</xdr:row>
      <xdr:rowOff>95543</xdr:rowOff>
    </xdr:from>
    <xdr:to>
      <xdr:col>22</xdr:col>
      <xdr:colOff>424585</xdr:colOff>
      <xdr:row>9</xdr:row>
      <xdr:rowOff>21625</xdr:rowOff>
    </xdr:to>
    <xdr:sp macro="" textlink="">
      <xdr:nvSpPr>
        <xdr:cNvPr id="81" name="Right Brace 80">
          <a:extLst>
            <a:ext uri="{FF2B5EF4-FFF2-40B4-BE49-F238E27FC236}">
              <a16:creationId xmlns:a16="http://schemas.microsoft.com/office/drawing/2014/main" id="{61F9FF05-B4D3-5244-9EF7-DDA5E96C6C27}"/>
            </a:ext>
          </a:extLst>
        </xdr:cNvPr>
        <xdr:cNvSpPr/>
      </xdr:nvSpPr>
      <xdr:spPr>
        <a:xfrm rot="14700597">
          <a:off x="16960656" y="225496"/>
          <a:ext cx="332482" cy="2917376"/>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20</xdr:col>
      <xdr:colOff>457200</xdr:colOff>
      <xdr:row>5</xdr:row>
      <xdr:rowOff>114300</xdr:rowOff>
    </xdr:from>
    <xdr:ext cx="389466" cy="281808"/>
    <mc:AlternateContent xmlns:mc="http://schemas.openxmlformats.org/markup-compatibility/2006" xmlns:a14="http://schemas.microsoft.com/office/drawing/2010/main">
      <mc:Choice Requires="a14">
        <xdr:sp macro="" textlink="">
          <xdr:nvSpPr>
            <xdr:cNvPr id="82" name="TextBox 81">
              <a:extLst>
                <a:ext uri="{FF2B5EF4-FFF2-40B4-BE49-F238E27FC236}">
                  <a16:creationId xmlns:a16="http://schemas.microsoft.com/office/drawing/2014/main" id="{F293648A-6863-854C-8E17-F22A444DDB0B}"/>
                </a:ext>
              </a:extLst>
            </xdr:cNvPr>
            <xdr:cNvSpPr txBox="1"/>
          </xdr:nvSpPr>
          <xdr:spPr>
            <a:xfrm>
              <a:off x="16967200" y="11303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82" name="TextBox 81">
              <a:extLst>
                <a:ext uri="{FF2B5EF4-FFF2-40B4-BE49-F238E27FC236}">
                  <a16:creationId xmlns:a16="http://schemas.microsoft.com/office/drawing/2014/main" id="{F293648A-6863-854C-8E17-F22A444DDB0B}"/>
                </a:ext>
              </a:extLst>
            </xdr:cNvPr>
            <xdr:cNvSpPr txBox="1"/>
          </xdr:nvSpPr>
          <xdr:spPr>
            <a:xfrm>
              <a:off x="16967200" y="11303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𝑾_𝟏</a:t>
              </a:r>
              <a:endParaRPr lang="en-US" sz="1800" b="1"/>
            </a:p>
          </xdr:txBody>
        </xdr:sp>
      </mc:Fallback>
    </mc:AlternateContent>
    <xdr:clientData/>
  </xdr:oneCellAnchor>
  <xdr:oneCellAnchor>
    <xdr:from>
      <xdr:col>22</xdr:col>
      <xdr:colOff>508001</xdr:colOff>
      <xdr:row>32</xdr:row>
      <xdr:rowOff>38100</xdr:rowOff>
    </xdr:from>
    <xdr:ext cx="389466" cy="281808"/>
    <mc:AlternateContent xmlns:mc="http://schemas.openxmlformats.org/markup-compatibility/2006" xmlns:a14="http://schemas.microsoft.com/office/drawing/2010/main">
      <mc:Choice Requires="a14">
        <xdr:sp macro="" textlink="">
          <xdr:nvSpPr>
            <xdr:cNvPr id="83" name="TextBox 82">
              <a:extLst>
                <a:ext uri="{FF2B5EF4-FFF2-40B4-BE49-F238E27FC236}">
                  <a16:creationId xmlns:a16="http://schemas.microsoft.com/office/drawing/2014/main" id="{DC6E7E89-DFF1-DC44-8295-79DF6622114D}"/>
                </a:ext>
              </a:extLst>
            </xdr:cNvPr>
            <xdr:cNvSpPr txBox="1"/>
          </xdr:nvSpPr>
          <xdr:spPr>
            <a:xfrm>
              <a:off x="18669001" y="65405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𝑾</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83" name="TextBox 82">
              <a:extLst>
                <a:ext uri="{FF2B5EF4-FFF2-40B4-BE49-F238E27FC236}">
                  <a16:creationId xmlns:a16="http://schemas.microsoft.com/office/drawing/2014/main" id="{DC6E7E89-DFF1-DC44-8295-79DF6622114D}"/>
                </a:ext>
              </a:extLst>
            </xdr:cNvPr>
            <xdr:cNvSpPr txBox="1"/>
          </xdr:nvSpPr>
          <xdr:spPr>
            <a:xfrm>
              <a:off x="18669001" y="6540500"/>
              <a:ext cx="38946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𝑾_𝟐</a:t>
              </a:r>
              <a:endParaRPr lang="en-US" sz="1800" b="1"/>
            </a:p>
          </xdr:txBody>
        </xdr:sp>
      </mc:Fallback>
    </mc:AlternateContent>
    <xdr:clientData/>
  </xdr:oneCellAnchor>
  <xdr:twoCellAnchor>
    <xdr:from>
      <xdr:col>20</xdr:col>
      <xdr:colOff>519513</xdr:colOff>
      <xdr:row>30</xdr:row>
      <xdr:rowOff>91737</xdr:rowOff>
    </xdr:from>
    <xdr:to>
      <xdr:col>24</xdr:col>
      <xdr:colOff>540149</xdr:colOff>
      <xdr:row>32</xdr:row>
      <xdr:rowOff>64388</xdr:rowOff>
    </xdr:to>
    <xdr:sp macro="" textlink="">
      <xdr:nvSpPr>
        <xdr:cNvPr id="84" name="Right Brace 83">
          <a:extLst>
            <a:ext uri="{FF2B5EF4-FFF2-40B4-BE49-F238E27FC236}">
              <a16:creationId xmlns:a16="http://schemas.microsoft.com/office/drawing/2014/main" id="{8316FD2C-F582-364B-9BD8-5FF927DD4D59}"/>
            </a:ext>
          </a:extLst>
        </xdr:cNvPr>
        <xdr:cNvSpPr/>
      </xdr:nvSpPr>
      <xdr:spPr>
        <a:xfrm rot="14700597" flipH="1">
          <a:off x="18501305" y="4715945"/>
          <a:ext cx="379051" cy="3322636"/>
        </a:xfrm>
        <a:prstGeom prst="rightBrace">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0</xdr:col>
      <xdr:colOff>139700</xdr:colOff>
      <xdr:row>15</xdr:row>
      <xdr:rowOff>146050</xdr:rowOff>
    </xdr:from>
    <xdr:ext cx="2351028" cy="565283"/>
    <mc:AlternateContent xmlns:mc="http://schemas.openxmlformats.org/markup-compatibility/2006" xmlns:a14="http://schemas.microsoft.com/office/drawing/2010/main">
      <mc:Choice Requires="a14">
        <xdr:sp macro="" textlink="">
          <xdr:nvSpPr>
            <xdr:cNvPr id="85" name="TextBox 84">
              <a:extLst>
                <a:ext uri="{FF2B5EF4-FFF2-40B4-BE49-F238E27FC236}">
                  <a16:creationId xmlns:a16="http://schemas.microsoft.com/office/drawing/2014/main" id="{6FA48385-DC05-A242-9F4D-F9BFA7F63AB2}"/>
                </a:ext>
              </a:extLst>
            </xdr:cNvPr>
            <xdr:cNvSpPr txBox="1"/>
          </xdr:nvSpPr>
          <xdr:spPr>
            <a:xfrm>
              <a:off x="139700" y="31940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85" name="TextBox 84">
              <a:extLst>
                <a:ext uri="{FF2B5EF4-FFF2-40B4-BE49-F238E27FC236}">
                  <a16:creationId xmlns:a16="http://schemas.microsoft.com/office/drawing/2014/main" id="{6FA48385-DC05-A242-9F4D-F9BFA7F63AB2}"/>
                </a:ext>
              </a:extLst>
            </xdr:cNvPr>
            <xdr:cNvSpPr txBox="1"/>
          </xdr:nvSpPr>
          <xdr:spPr>
            <a:xfrm>
              <a:off x="139700" y="31940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38100</xdr:colOff>
      <xdr:row>10</xdr:row>
      <xdr:rowOff>38100</xdr:rowOff>
    </xdr:from>
    <xdr:ext cx="1831463" cy="584263"/>
    <mc:AlternateContent xmlns:mc="http://schemas.openxmlformats.org/markup-compatibility/2006" xmlns:a14="http://schemas.microsoft.com/office/drawing/2010/main">
      <mc:Choice Requires="a14">
        <xdr:sp macro="" textlink="">
          <xdr:nvSpPr>
            <xdr:cNvPr id="86" name="TextBox 85">
              <a:extLst>
                <a:ext uri="{FF2B5EF4-FFF2-40B4-BE49-F238E27FC236}">
                  <a16:creationId xmlns:a16="http://schemas.microsoft.com/office/drawing/2014/main" id="{6E529BC2-B971-1A42-B2BC-F6125FB1EAE8}"/>
                </a:ext>
              </a:extLst>
            </xdr:cNvPr>
            <xdr:cNvSpPr txBox="1"/>
          </xdr:nvSpPr>
          <xdr:spPr>
            <a:xfrm>
              <a:off x="38100" y="2070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86" name="TextBox 85">
              <a:extLst>
                <a:ext uri="{FF2B5EF4-FFF2-40B4-BE49-F238E27FC236}">
                  <a16:creationId xmlns:a16="http://schemas.microsoft.com/office/drawing/2014/main" id="{6E529BC2-B971-1A42-B2BC-F6125FB1EAE8}"/>
                </a:ext>
              </a:extLst>
            </xdr:cNvPr>
            <xdr:cNvSpPr txBox="1"/>
          </xdr:nvSpPr>
          <xdr:spPr>
            <a:xfrm>
              <a:off x="38100" y="2070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3</xdr:col>
      <xdr:colOff>101600</xdr:colOff>
      <xdr:row>10</xdr:row>
      <xdr:rowOff>12700</xdr:rowOff>
    </xdr:from>
    <xdr:ext cx="1831463" cy="584263"/>
    <mc:AlternateContent xmlns:mc="http://schemas.openxmlformats.org/markup-compatibility/2006" xmlns:a14="http://schemas.microsoft.com/office/drawing/2010/main">
      <mc:Choice Requires="a14">
        <xdr:sp macro="" textlink="">
          <xdr:nvSpPr>
            <xdr:cNvPr id="87" name="TextBox 86">
              <a:extLst>
                <a:ext uri="{FF2B5EF4-FFF2-40B4-BE49-F238E27FC236}">
                  <a16:creationId xmlns:a16="http://schemas.microsoft.com/office/drawing/2014/main" id="{C71957A1-9DC4-D741-AB2E-3A5BFFE3A685}"/>
                </a:ext>
              </a:extLst>
            </xdr:cNvPr>
            <xdr:cNvSpPr txBox="1"/>
          </xdr:nvSpPr>
          <xdr:spPr>
            <a:xfrm>
              <a:off x="2578100" y="20447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87" name="TextBox 86">
              <a:extLst>
                <a:ext uri="{FF2B5EF4-FFF2-40B4-BE49-F238E27FC236}">
                  <a16:creationId xmlns:a16="http://schemas.microsoft.com/office/drawing/2014/main" id="{C71957A1-9DC4-D741-AB2E-3A5BFFE3A685}"/>
                </a:ext>
              </a:extLst>
            </xdr:cNvPr>
            <xdr:cNvSpPr txBox="1"/>
          </xdr:nvSpPr>
          <xdr:spPr>
            <a:xfrm>
              <a:off x="2578100" y="20447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3</xdr:col>
      <xdr:colOff>673100</xdr:colOff>
      <xdr:row>15</xdr:row>
      <xdr:rowOff>127000</xdr:rowOff>
    </xdr:from>
    <xdr:ext cx="2351028" cy="565283"/>
    <mc:AlternateContent xmlns:mc="http://schemas.openxmlformats.org/markup-compatibility/2006" xmlns:a14="http://schemas.microsoft.com/office/drawing/2010/main">
      <mc:Choice Requires="a14">
        <xdr:sp macro="" textlink="">
          <xdr:nvSpPr>
            <xdr:cNvPr id="88" name="TextBox 87">
              <a:extLst>
                <a:ext uri="{FF2B5EF4-FFF2-40B4-BE49-F238E27FC236}">
                  <a16:creationId xmlns:a16="http://schemas.microsoft.com/office/drawing/2014/main" id="{B09EE8B6-E16E-D047-81A7-4A40DC2CDD50}"/>
                </a:ext>
              </a:extLst>
            </xdr:cNvPr>
            <xdr:cNvSpPr txBox="1"/>
          </xdr:nvSpPr>
          <xdr:spPr>
            <a:xfrm>
              <a:off x="3149600" y="31750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88" name="TextBox 87">
              <a:extLst>
                <a:ext uri="{FF2B5EF4-FFF2-40B4-BE49-F238E27FC236}">
                  <a16:creationId xmlns:a16="http://schemas.microsoft.com/office/drawing/2014/main" id="{B09EE8B6-E16E-D047-81A7-4A40DC2CDD50}"/>
                </a:ext>
              </a:extLst>
            </xdr:cNvPr>
            <xdr:cNvSpPr txBox="1"/>
          </xdr:nvSpPr>
          <xdr:spPr>
            <a:xfrm>
              <a:off x="3149600" y="31750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0</xdr:col>
      <xdr:colOff>76200</xdr:colOff>
      <xdr:row>21</xdr:row>
      <xdr:rowOff>76200</xdr:rowOff>
    </xdr:from>
    <xdr:ext cx="1276503" cy="519694"/>
    <mc:AlternateContent xmlns:mc="http://schemas.openxmlformats.org/markup-compatibility/2006" xmlns:a14="http://schemas.microsoft.com/office/drawing/2010/main">
      <mc:Choice Requires="a14">
        <xdr:sp macro="" textlink="">
          <xdr:nvSpPr>
            <xdr:cNvPr id="90" name="TextBox 89">
              <a:extLst>
                <a:ext uri="{FF2B5EF4-FFF2-40B4-BE49-F238E27FC236}">
                  <a16:creationId xmlns:a16="http://schemas.microsoft.com/office/drawing/2014/main" id="{4361AFA2-0E43-4B49-B5B9-3D2F6EB14966}"/>
                </a:ext>
              </a:extLst>
            </xdr:cNvPr>
            <xdr:cNvSpPr txBox="1"/>
          </xdr:nvSpPr>
          <xdr:spPr>
            <a:xfrm>
              <a:off x="76200" y="434340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90" name="TextBox 89">
              <a:extLst>
                <a:ext uri="{FF2B5EF4-FFF2-40B4-BE49-F238E27FC236}">
                  <a16:creationId xmlns:a16="http://schemas.microsoft.com/office/drawing/2014/main" id="{4361AFA2-0E43-4B49-B5B9-3D2F6EB14966}"/>
                </a:ext>
              </a:extLst>
            </xdr:cNvPr>
            <xdr:cNvSpPr txBox="1"/>
          </xdr:nvSpPr>
          <xdr:spPr>
            <a:xfrm>
              <a:off x="76200" y="434340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𝑙_1=𝑟_1/𝑠𝑖𝑛(ß_1 ) </a:t>
              </a:r>
              <a:endParaRPr lang="en-US" sz="1800"/>
            </a:p>
          </xdr:txBody>
        </xdr:sp>
      </mc:Fallback>
    </mc:AlternateContent>
    <xdr:clientData/>
  </xdr:oneCellAnchor>
  <xdr:oneCellAnchor>
    <xdr:from>
      <xdr:col>2</xdr:col>
      <xdr:colOff>546100</xdr:colOff>
      <xdr:row>21</xdr:row>
      <xdr:rowOff>101600</xdr:rowOff>
    </xdr:from>
    <xdr:ext cx="1281825" cy="519694"/>
    <mc:AlternateContent xmlns:mc="http://schemas.openxmlformats.org/markup-compatibility/2006" xmlns:a14="http://schemas.microsoft.com/office/drawing/2010/main">
      <mc:Choice Requires="a14">
        <xdr:sp macro="" textlink="">
          <xdr:nvSpPr>
            <xdr:cNvPr id="92" name="TextBox 91">
              <a:extLst>
                <a:ext uri="{FF2B5EF4-FFF2-40B4-BE49-F238E27FC236}">
                  <a16:creationId xmlns:a16="http://schemas.microsoft.com/office/drawing/2014/main" id="{B5C52223-324B-1549-8506-5889B7F6133D}"/>
                </a:ext>
              </a:extLst>
            </xdr:cNvPr>
            <xdr:cNvSpPr txBox="1"/>
          </xdr:nvSpPr>
          <xdr:spPr>
            <a:xfrm>
              <a:off x="2197100" y="43688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92" name="TextBox 91">
              <a:extLst>
                <a:ext uri="{FF2B5EF4-FFF2-40B4-BE49-F238E27FC236}">
                  <a16:creationId xmlns:a16="http://schemas.microsoft.com/office/drawing/2014/main" id="{B5C52223-324B-1549-8506-5889B7F6133D}"/>
                </a:ext>
              </a:extLst>
            </xdr:cNvPr>
            <xdr:cNvSpPr txBox="1"/>
          </xdr:nvSpPr>
          <xdr:spPr>
            <a:xfrm>
              <a:off x="2197100" y="43688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𝑙_2=𝑟_2/𝑠𝑖𝑛(ß_2 ) </a:t>
              </a:r>
              <a:endParaRPr lang="en-US" sz="1800"/>
            </a:p>
          </xdr:txBody>
        </xdr:sp>
      </mc:Fallback>
    </mc:AlternateContent>
    <xdr:clientData/>
  </xdr:oneCellAnchor>
  <xdr:oneCellAnchor>
    <xdr:from>
      <xdr:col>0</xdr:col>
      <xdr:colOff>50800</xdr:colOff>
      <xdr:row>27</xdr:row>
      <xdr:rowOff>57150</xdr:rowOff>
    </xdr:from>
    <xdr:ext cx="1855893" cy="535724"/>
    <mc:AlternateContent xmlns:mc="http://schemas.openxmlformats.org/markup-compatibility/2006" xmlns:a14="http://schemas.microsoft.com/office/drawing/2010/main">
      <mc:Choice Requires="a14">
        <xdr:sp macro="" textlink="">
          <xdr:nvSpPr>
            <xdr:cNvPr id="97" name="TextBox 96">
              <a:extLst>
                <a:ext uri="{FF2B5EF4-FFF2-40B4-BE49-F238E27FC236}">
                  <a16:creationId xmlns:a16="http://schemas.microsoft.com/office/drawing/2014/main" id="{E8C35CD7-ABE1-E44E-9CC0-5F703BB4C66D}"/>
                </a:ext>
              </a:extLst>
            </xdr:cNvPr>
            <xdr:cNvSpPr txBox="1"/>
          </xdr:nvSpPr>
          <xdr:spPr>
            <a:xfrm>
              <a:off x="50800" y="55435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97" name="TextBox 96">
              <a:extLst>
                <a:ext uri="{FF2B5EF4-FFF2-40B4-BE49-F238E27FC236}">
                  <a16:creationId xmlns:a16="http://schemas.microsoft.com/office/drawing/2014/main" id="{E8C35CD7-ABE1-E44E-9CC0-5F703BB4C66D}"/>
                </a:ext>
              </a:extLst>
            </xdr:cNvPr>
            <xdr:cNvSpPr txBox="1"/>
          </xdr:nvSpPr>
          <xdr:spPr>
            <a:xfrm>
              <a:off x="50800" y="55435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3</xdr:col>
      <xdr:colOff>419100</xdr:colOff>
      <xdr:row>26</xdr:row>
      <xdr:rowOff>139700</xdr:rowOff>
    </xdr:from>
    <xdr:ext cx="1861214" cy="535724"/>
    <mc:AlternateContent xmlns:mc="http://schemas.openxmlformats.org/markup-compatibility/2006" xmlns:a14="http://schemas.microsoft.com/office/drawing/2010/main">
      <mc:Choice Requires="a14">
        <xdr:sp macro="" textlink="">
          <xdr:nvSpPr>
            <xdr:cNvPr id="98" name="TextBox 97">
              <a:extLst>
                <a:ext uri="{FF2B5EF4-FFF2-40B4-BE49-F238E27FC236}">
                  <a16:creationId xmlns:a16="http://schemas.microsoft.com/office/drawing/2014/main" id="{FB220133-B6B3-9947-A5A6-5750EB34F39D}"/>
                </a:ext>
              </a:extLst>
            </xdr:cNvPr>
            <xdr:cNvSpPr txBox="1"/>
          </xdr:nvSpPr>
          <xdr:spPr>
            <a:xfrm>
              <a:off x="2895600" y="54229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98" name="TextBox 97">
              <a:extLst>
                <a:ext uri="{FF2B5EF4-FFF2-40B4-BE49-F238E27FC236}">
                  <a16:creationId xmlns:a16="http://schemas.microsoft.com/office/drawing/2014/main" id="{FB220133-B6B3-9947-A5A6-5750EB34F39D}"/>
                </a:ext>
              </a:extLst>
            </xdr:cNvPr>
            <xdr:cNvSpPr txBox="1"/>
          </xdr:nvSpPr>
          <xdr:spPr>
            <a:xfrm>
              <a:off x="2895600" y="54229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𝑊_2=(𝑀_1 (𝐿_1+𝑙_2 ))/𝐹</a:t>
              </a:r>
              <a:endParaRPr lang="en-US" sz="1800"/>
            </a:p>
          </xdr:txBody>
        </xdr:sp>
      </mc:Fallback>
    </mc:AlternateContent>
    <xdr:clientData/>
  </xdr:oneCellAnchor>
  <xdr:oneCellAnchor>
    <xdr:from>
      <xdr:col>0</xdr:col>
      <xdr:colOff>50800</xdr:colOff>
      <xdr:row>31</xdr:row>
      <xdr:rowOff>184150</xdr:rowOff>
    </xdr:from>
    <xdr:ext cx="1132041" cy="281680"/>
    <mc:AlternateContent xmlns:mc="http://schemas.openxmlformats.org/markup-compatibility/2006" xmlns:a14="http://schemas.microsoft.com/office/drawing/2010/main">
      <mc:Choice Requires="a14">
        <xdr:sp macro="" textlink="">
          <xdr:nvSpPr>
            <xdr:cNvPr id="99" name="TextBox 98">
              <a:extLst>
                <a:ext uri="{FF2B5EF4-FFF2-40B4-BE49-F238E27FC236}">
                  <a16:creationId xmlns:a16="http://schemas.microsoft.com/office/drawing/2014/main" id="{A9C5DE60-4DC7-EA4E-AC10-41EB6A6A5787}"/>
                </a:ext>
              </a:extLst>
            </xdr:cNvPr>
            <xdr:cNvSpPr txBox="1"/>
          </xdr:nvSpPr>
          <xdr:spPr>
            <a:xfrm>
              <a:off x="50800" y="64833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99" name="TextBox 98">
              <a:extLst>
                <a:ext uri="{FF2B5EF4-FFF2-40B4-BE49-F238E27FC236}">
                  <a16:creationId xmlns:a16="http://schemas.microsoft.com/office/drawing/2014/main" id="{A9C5DE60-4DC7-EA4E-AC10-41EB6A6A5787}"/>
                </a:ext>
              </a:extLst>
            </xdr:cNvPr>
            <xdr:cNvSpPr txBox="1"/>
          </xdr:nvSpPr>
          <xdr:spPr>
            <a:xfrm>
              <a:off x="50800" y="64833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3</xdr:col>
      <xdr:colOff>495300</xdr:colOff>
      <xdr:row>31</xdr:row>
      <xdr:rowOff>114300</xdr:rowOff>
    </xdr:from>
    <xdr:ext cx="1132041" cy="281680"/>
    <mc:AlternateContent xmlns:mc="http://schemas.openxmlformats.org/markup-compatibility/2006" xmlns:a14="http://schemas.microsoft.com/office/drawing/2010/main">
      <mc:Choice Requires="a14">
        <xdr:sp macro="" textlink="">
          <xdr:nvSpPr>
            <xdr:cNvPr id="100" name="TextBox 99">
              <a:extLst>
                <a:ext uri="{FF2B5EF4-FFF2-40B4-BE49-F238E27FC236}">
                  <a16:creationId xmlns:a16="http://schemas.microsoft.com/office/drawing/2014/main" id="{2C26C315-C869-324F-B669-395BB1471282}"/>
                </a:ext>
              </a:extLst>
            </xdr:cNvPr>
            <xdr:cNvSpPr txBox="1"/>
          </xdr:nvSpPr>
          <xdr:spPr>
            <a:xfrm>
              <a:off x="2971800" y="64135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100" name="TextBox 99">
              <a:extLst>
                <a:ext uri="{FF2B5EF4-FFF2-40B4-BE49-F238E27FC236}">
                  <a16:creationId xmlns:a16="http://schemas.microsoft.com/office/drawing/2014/main" id="{2C26C315-C869-324F-B669-395BB1471282}"/>
                </a:ext>
              </a:extLst>
            </xdr:cNvPr>
            <xdr:cNvSpPr txBox="1"/>
          </xdr:nvSpPr>
          <xdr:spPr>
            <a:xfrm>
              <a:off x="2971800" y="64135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0</xdr:col>
      <xdr:colOff>0</xdr:colOff>
      <xdr:row>35</xdr:row>
      <xdr:rowOff>165100</xdr:rowOff>
    </xdr:from>
    <xdr:ext cx="2442720" cy="764248"/>
    <mc:AlternateContent xmlns:mc="http://schemas.openxmlformats.org/markup-compatibility/2006" xmlns:a14="http://schemas.microsoft.com/office/drawing/2010/main">
      <mc:Choice Requires="a14">
        <xdr:sp macro="" textlink="">
          <xdr:nvSpPr>
            <xdr:cNvPr id="101" name="TextBox 100">
              <a:extLst>
                <a:ext uri="{FF2B5EF4-FFF2-40B4-BE49-F238E27FC236}">
                  <a16:creationId xmlns:a16="http://schemas.microsoft.com/office/drawing/2014/main" id="{F2A810AD-8A4C-AB43-9D63-5FBA04C70548}"/>
                </a:ext>
              </a:extLst>
            </xdr:cNvPr>
            <xdr:cNvSpPr txBox="1"/>
          </xdr:nvSpPr>
          <xdr:spPr>
            <a:xfrm>
              <a:off x="0" y="7277100"/>
              <a:ext cx="2442720"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101" name="TextBox 100">
              <a:extLst>
                <a:ext uri="{FF2B5EF4-FFF2-40B4-BE49-F238E27FC236}">
                  <a16:creationId xmlns:a16="http://schemas.microsoft.com/office/drawing/2014/main" id="{F2A810AD-8A4C-AB43-9D63-5FBA04C70548}"/>
                </a:ext>
              </a:extLst>
            </xdr:cNvPr>
            <xdr:cNvSpPr txBox="1"/>
          </xdr:nvSpPr>
          <xdr:spPr>
            <a:xfrm>
              <a:off x="0" y="7277100"/>
              <a:ext cx="2442720"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(𝐿_1+(0.5𝑊_1)/𝑠𝑖𝑛(ß_1 ) ))/𝐹</a:t>
              </a:r>
              <a:endParaRPr lang="en-US" sz="1800"/>
            </a:p>
          </xdr:txBody>
        </xdr:sp>
      </mc:Fallback>
    </mc:AlternateContent>
    <xdr:clientData/>
  </xdr:oneCellAnchor>
  <xdr:oneCellAnchor>
    <xdr:from>
      <xdr:col>4</xdr:col>
      <xdr:colOff>647700</xdr:colOff>
      <xdr:row>35</xdr:row>
      <xdr:rowOff>152400</xdr:rowOff>
    </xdr:from>
    <xdr:ext cx="2464008" cy="764248"/>
    <mc:AlternateContent xmlns:mc="http://schemas.openxmlformats.org/markup-compatibility/2006" xmlns:a14="http://schemas.microsoft.com/office/drawing/2010/main">
      <mc:Choice Requires="a14">
        <xdr:sp macro="" textlink="">
          <xdr:nvSpPr>
            <xdr:cNvPr id="102" name="TextBox 101">
              <a:extLst>
                <a:ext uri="{FF2B5EF4-FFF2-40B4-BE49-F238E27FC236}">
                  <a16:creationId xmlns:a16="http://schemas.microsoft.com/office/drawing/2014/main" id="{D4FF6235-EA19-614F-A5FC-A6CC35B22A32}"/>
                </a:ext>
              </a:extLst>
            </xdr:cNvPr>
            <xdr:cNvSpPr txBox="1"/>
          </xdr:nvSpPr>
          <xdr:spPr>
            <a:xfrm>
              <a:off x="3949700" y="72644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102" name="TextBox 101">
              <a:extLst>
                <a:ext uri="{FF2B5EF4-FFF2-40B4-BE49-F238E27FC236}">
                  <a16:creationId xmlns:a16="http://schemas.microsoft.com/office/drawing/2014/main" id="{D4FF6235-EA19-614F-A5FC-A6CC35B22A32}"/>
                </a:ext>
              </a:extLst>
            </xdr:cNvPr>
            <xdr:cNvSpPr txBox="1"/>
          </xdr:nvSpPr>
          <xdr:spPr>
            <a:xfrm>
              <a:off x="3949700" y="72644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(𝐿_2+(0.5𝑊_2)/𝑠𝑖𝑛(ß_2 ) ))/𝐹</a:t>
              </a:r>
              <a:endParaRPr lang="en-US" sz="1800"/>
            </a:p>
          </xdr:txBody>
        </xdr:sp>
      </mc:Fallback>
    </mc:AlternateContent>
    <xdr:clientData/>
  </xdr:oneCellAnchor>
  <xdr:oneCellAnchor>
    <xdr:from>
      <xdr:col>0</xdr:col>
      <xdr:colOff>50800</xdr:colOff>
      <xdr:row>42</xdr:row>
      <xdr:rowOff>139700</xdr:rowOff>
    </xdr:from>
    <xdr:ext cx="3283015" cy="1254639"/>
    <mc:AlternateContent xmlns:mc="http://schemas.openxmlformats.org/markup-compatibility/2006" xmlns:a14="http://schemas.microsoft.com/office/drawing/2010/main">
      <mc:Choice Requires="a14">
        <xdr:sp macro="" textlink="">
          <xdr:nvSpPr>
            <xdr:cNvPr id="103" name="TextBox 102">
              <a:extLst>
                <a:ext uri="{FF2B5EF4-FFF2-40B4-BE49-F238E27FC236}">
                  <a16:creationId xmlns:a16="http://schemas.microsoft.com/office/drawing/2014/main" id="{5D21C367-B124-9C46-86C0-452F20EF24B7}"/>
                </a:ext>
              </a:extLst>
            </xdr:cNvPr>
            <xdr:cNvSpPr txBox="1"/>
          </xdr:nvSpPr>
          <xdr:spPr>
            <a:xfrm>
              <a:off x="50800" y="8674100"/>
              <a:ext cx="3283015"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103" name="TextBox 102">
              <a:extLst>
                <a:ext uri="{FF2B5EF4-FFF2-40B4-BE49-F238E27FC236}">
                  <a16:creationId xmlns:a16="http://schemas.microsoft.com/office/drawing/2014/main" id="{5D21C367-B124-9C46-86C0-452F20EF24B7}"/>
                </a:ext>
              </a:extLst>
            </xdr:cNvPr>
            <xdr:cNvSpPr txBox="1"/>
          </xdr:nvSpPr>
          <xdr:spPr>
            <a:xfrm>
              <a:off x="50800" y="8674100"/>
              <a:ext cx="3283015"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𝐿_1)/((𝐹−(0.5𝑀_1)/𝑠𝑖𝑛(ß_1 )   ))</a:t>
              </a:r>
              <a:endParaRPr lang="en-US" sz="2800"/>
            </a:p>
          </xdr:txBody>
        </xdr:sp>
      </mc:Fallback>
    </mc:AlternateContent>
    <xdr:clientData/>
  </xdr:oneCellAnchor>
  <xdr:oneCellAnchor>
    <xdr:from>
      <xdr:col>5</xdr:col>
      <xdr:colOff>495300</xdr:colOff>
      <xdr:row>41</xdr:row>
      <xdr:rowOff>101600</xdr:rowOff>
    </xdr:from>
    <xdr:ext cx="3299557" cy="1254639"/>
    <mc:AlternateContent xmlns:mc="http://schemas.openxmlformats.org/markup-compatibility/2006" xmlns:a14="http://schemas.microsoft.com/office/drawing/2010/main">
      <mc:Choice Requires="a14">
        <xdr:sp macro="" textlink="">
          <xdr:nvSpPr>
            <xdr:cNvPr id="104" name="TextBox 103">
              <a:extLst>
                <a:ext uri="{FF2B5EF4-FFF2-40B4-BE49-F238E27FC236}">
                  <a16:creationId xmlns:a16="http://schemas.microsoft.com/office/drawing/2014/main" id="{BC4204BE-D70F-BB44-83FD-8260AA7C201B}"/>
                </a:ext>
              </a:extLst>
            </xdr:cNvPr>
            <xdr:cNvSpPr txBox="1"/>
          </xdr:nvSpPr>
          <xdr:spPr>
            <a:xfrm>
              <a:off x="4622800" y="85090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104" name="TextBox 103">
              <a:extLst>
                <a:ext uri="{FF2B5EF4-FFF2-40B4-BE49-F238E27FC236}">
                  <a16:creationId xmlns:a16="http://schemas.microsoft.com/office/drawing/2014/main" id="{BC4204BE-D70F-BB44-83FD-8260AA7C201B}"/>
                </a:ext>
              </a:extLst>
            </xdr:cNvPr>
            <xdr:cNvSpPr txBox="1"/>
          </xdr:nvSpPr>
          <xdr:spPr>
            <a:xfrm>
              <a:off x="4622800" y="85090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𝐿_2)/((𝐹−(0.5𝑀_2)/𝑠𝑖𝑛(ß_2 )   ))</a:t>
              </a:r>
              <a:endParaRPr lang="en-US" sz="2800"/>
            </a:p>
          </xdr:txBody>
        </xdr:sp>
      </mc:Fallback>
    </mc:AlternateContent>
    <xdr:clientData/>
  </xdr:oneCellAnchor>
  <xdr:oneCellAnchor>
    <xdr:from>
      <xdr:col>0</xdr:col>
      <xdr:colOff>0</xdr:colOff>
      <xdr:row>47</xdr:row>
      <xdr:rowOff>241300</xdr:rowOff>
    </xdr:from>
    <xdr:ext cx="8064500" cy="751552"/>
    <mc:AlternateContent xmlns:mc="http://schemas.openxmlformats.org/markup-compatibility/2006" xmlns:a14="http://schemas.microsoft.com/office/drawing/2010/main">
      <mc:Choice Requires="a14">
        <xdr:sp macro="" textlink="">
          <xdr:nvSpPr>
            <xdr:cNvPr id="105" name="TextBox 104">
              <a:extLst>
                <a:ext uri="{FF2B5EF4-FFF2-40B4-BE49-F238E27FC236}">
                  <a16:creationId xmlns:a16="http://schemas.microsoft.com/office/drawing/2014/main" id="{D4053DBA-BF8E-EA46-9941-B52252ED1149}"/>
                </a:ext>
              </a:extLst>
            </xdr:cNvPr>
            <xdr:cNvSpPr txBox="1"/>
          </xdr:nvSpPr>
          <xdr:spPr>
            <a:xfrm>
              <a:off x="0" y="10248900"/>
              <a:ext cx="80645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105" name="TextBox 104">
              <a:extLst>
                <a:ext uri="{FF2B5EF4-FFF2-40B4-BE49-F238E27FC236}">
                  <a16:creationId xmlns:a16="http://schemas.microsoft.com/office/drawing/2014/main" id="{D4053DBA-BF8E-EA46-9941-B52252ED1149}"/>
                </a:ext>
              </a:extLst>
            </xdr:cNvPr>
            <xdr:cNvSpPr txBox="1"/>
          </xdr:nvSpPr>
          <xdr:spPr>
            <a:xfrm>
              <a:off x="0" y="10248900"/>
              <a:ext cx="8064500" cy="7515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5</xdr:col>
      <xdr:colOff>215900</xdr:colOff>
      <xdr:row>63</xdr:row>
      <xdr:rowOff>101600</xdr:rowOff>
    </xdr:from>
    <xdr:to>
      <xdr:col>11</xdr:col>
      <xdr:colOff>393700</xdr:colOff>
      <xdr:row>70</xdr:row>
      <xdr:rowOff>190500</xdr:rowOff>
    </xdr:to>
    <mc:AlternateContent xmlns:mc="http://schemas.openxmlformats.org/markup-compatibility/2006" xmlns:a14="http://schemas.microsoft.com/office/drawing/2010/main">
      <mc:Choice Requires="a14">
        <xdr:sp macro="" textlink="">
          <xdr:nvSpPr>
            <xdr:cNvPr id="61" name="TextBox 60">
              <a:extLst>
                <a:ext uri="{FF2B5EF4-FFF2-40B4-BE49-F238E27FC236}">
                  <a16:creationId xmlns:a16="http://schemas.microsoft.com/office/drawing/2014/main" id="{56AA9D99-68D4-C349-BFC4-E07ED0EF983F}"/>
                </a:ext>
              </a:extLst>
            </xdr:cNvPr>
            <xdr:cNvSpPr txBox="1"/>
          </xdr:nvSpPr>
          <xdr:spPr>
            <a:xfrm>
              <a:off x="4343400" y="13601700"/>
              <a:ext cx="5130800" cy="2273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61" name="TextBox 60">
              <a:extLst>
                <a:ext uri="{FF2B5EF4-FFF2-40B4-BE49-F238E27FC236}">
                  <a16:creationId xmlns:a16="http://schemas.microsoft.com/office/drawing/2014/main" id="{56AA9D99-68D4-C349-BFC4-E07ED0EF983F}"/>
                </a:ext>
              </a:extLst>
            </xdr:cNvPr>
            <xdr:cNvSpPr txBox="1"/>
          </xdr:nvSpPr>
          <xdr:spPr>
            <a:xfrm>
              <a:off x="4343400" y="13601700"/>
              <a:ext cx="5130800" cy="2273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oneCellAnchor>
    <xdr:from>
      <xdr:col>20</xdr:col>
      <xdr:colOff>558800</xdr:colOff>
      <xdr:row>31</xdr:row>
      <xdr:rowOff>139700</xdr:rowOff>
    </xdr:from>
    <xdr:ext cx="276614" cy="187872"/>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7AA45FE7-CAE9-D14B-9345-FF65C8BBF0B0}"/>
                </a:ext>
              </a:extLst>
            </xdr:cNvPr>
            <xdr:cNvSpPr txBox="1"/>
          </xdr:nvSpPr>
          <xdr:spPr>
            <a:xfrm>
              <a:off x="17068800" y="65151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63" name="TextBox 62">
              <a:extLst>
                <a:ext uri="{FF2B5EF4-FFF2-40B4-BE49-F238E27FC236}">
                  <a16:creationId xmlns:a16="http://schemas.microsoft.com/office/drawing/2014/main" id="{7AA45FE7-CAE9-D14B-9345-FF65C8BBF0B0}"/>
                </a:ext>
              </a:extLst>
            </xdr:cNvPr>
            <xdr:cNvSpPr txBox="1"/>
          </xdr:nvSpPr>
          <xdr:spPr>
            <a:xfrm>
              <a:off x="17068800" y="65151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oneCellAnchor>
    <xdr:from>
      <xdr:col>19</xdr:col>
      <xdr:colOff>241300</xdr:colOff>
      <xdr:row>13</xdr:row>
      <xdr:rowOff>38100</xdr:rowOff>
    </xdr:from>
    <xdr:ext cx="276614" cy="187872"/>
    <mc:AlternateContent xmlns:mc="http://schemas.openxmlformats.org/markup-compatibility/2006" xmlns:a14="http://schemas.microsoft.com/office/drawing/2010/main">
      <mc:Choice Requires="a14">
        <xdr:sp macro="" textlink="">
          <xdr:nvSpPr>
            <xdr:cNvPr id="68" name="TextBox 67">
              <a:extLst>
                <a:ext uri="{FF2B5EF4-FFF2-40B4-BE49-F238E27FC236}">
                  <a16:creationId xmlns:a16="http://schemas.microsoft.com/office/drawing/2014/main" id="{CDDBA03A-C19E-D344-995B-792F68F4DBDC}"/>
                </a:ext>
              </a:extLst>
            </xdr:cNvPr>
            <xdr:cNvSpPr txBox="1"/>
          </xdr:nvSpPr>
          <xdr:spPr>
            <a:xfrm>
              <a:off x="15925800" y="2755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68" name="TextBox 67">
              <a:extLst>
                <a:ext uri="{FF2B5EF4-FFF2-40B4-BE49-F238E27FC236}">
                  <a16:creationId xmlns:a16="http://schemas.microsoft.com/office/drawing/2014/main" id="{CDDBA03A-C19E-D344-995B-792F68F4DBDC}"/>
                </a:ext>
              </a:extLst>
            </xdr:cNvPr>
            <xdr:cNvSpPr txBox="1"/>
          </xdr:nvSpPr>
          <xdr:spPr>
            <a:xfrm>
              <a:off x="15925800" y="27559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19</xdr:col>
      <xdr:colOff>412299</xdr:colOff>
      <xdr:row>17</xdr:row>
      <xdr:rowOff>191722</xdr:rowOff>
    </xdr:from>
    <xdr:to>
      <xdr:col>19</xdr:col>
      <xdr:colOff>457200</xdr:colOff>
      <xdr:row>36</xdr:row>
      <xdr:rowOff>190500</xdr:rowOff>
    </xdr:to>
    <xdr:cxnSp macro="">
      <xdr:nvCxnSpPr>
        <xdr:cNvPr id="3" name="Straight Connector 2">
          <a:extLst>
            <a:ext uri="{FF2B5EF4-FFF2-40B4-BE49-F238E27FC236}">
              <a16:creationId xmlns:a16="http://schemas.microsoft.com/office/drawing/2014/main" id="{1869C87C-9642-0446-9FE9-7CD51E061233}"/>
            </a:ext>
          </a:extLst>
        </xdr:cNvPr>
        <xdr:cNvCxnSpPr>
          <a:stCxn id="69" idx="3"/>
        </xdr:cNvCxnSpPr>
      </xdr:nvCxnSpPr>
      <xdr:spPr>
        <a:xfrm>
          <a:off x="16096799" y="3722322"/>
          <a:ext cx="44901" cy="3859578"/>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800100</xdr:colOff>
      <xdr:row>1</xdr:row>
      <xdr:rowOff>114300</xdr:rowOff>
    </xdr:from>
    <xdr:to>
      <xdr:col>24</xdr:col>
      <xdr:colOff>609600</xdr:colOff>
      <xdr:row>45</xdr:row>
      <xdr:rowOff>177800</xdr:rowOff>
    </xdr:to>
    <xdr:sp macro="" textlink="">
      <xdr:nvSpPr>
        <xdr:cNvPr id="2" name="Freeform 1">
          <a:extLst>
            <a:ext uri="{FF2B5EF4-FFF2-40B4-BE49-F238E27FC236}">
              <a16:creationId xmlns:a16="http://schemas.microsoft.com/office/drawing/2014/main" id="{A7E1A1A9-F946-C440-A24F-C0A89E26A44A}"/>
            </a:ext>
          </a:extLst>
        </xdr:cNvPr>
        <xdr:cNvSpPr/>
      </xdr:nvSpPr>
      <xdr:spPr>
        <a:xfrm rot="167363">
          <a:off x="10706100" y="317500"/>
          <a:ext cx="3937000" cy="9004300"/>
        </a:xfrm>
        <a:custGeom>
          <a:avLst/>
          <a:gdLst>
            <a:gd name="connsiteX0" fmla="*/ 635000 w 2095871"/>
            <a:gd name="connsiteY0" fmla="*/ 139700 h 9004300"/>
            <a:gd name="connsiteX1" fmla="*/ 635000 w 2095871"/>
            <a:gd name="connsiteY1" fmla="*/ 139700 h 9004300"/>
            <a:gd name="connsiteX2" fmla="*/ 635000 w 2095871"/>
            <a:gd name="connsiteY2" fmla="*/ 965200 h 9004300"/>
            <a:gd name="connsiteX3" fmla="*/ 596900 w 2095871"/>
            <a:gd name="connsiteY3" fmla="*/ 1358900 h 9004300"/>
            <a:gd name="connsiteX4" fmla="*/ 571500 w 2095871"/>
            <a:gd name="connsiteY4" fmla="*/ 3746500 h 9004300"/>
            <a:gd name="connsiteX5" fmla="*/ 596900 w 2095871"/>
            <a:gd name="connsiteY5" fmla="*/ 4546600 h 9004300"/>
            <a:gd name="connsiteX6" fmla="*/ 609600 w 2095871"/>
            <a:gd name="connsiteY6" fmla="*/ 4635500 h 9004300"/>
            <a:gd name="connsiteX7" fmla="*/ 622300 w 2095871"/>
            <a:gd name="connsiteY7" fmla="*/ 4800600 h 9004300"/>
            <a:gd name="connsiteX8" fmla="*/ 635000 w 2095871"/>
            <a:gd name="connsiteY8" fmla="*/ 4864100 h 9004300"/>
            <a:gd name="connsiteX9" fmla="*/ 660400 w 2095871"/>
            <a:gd name="connsiteY9" fmla="*/ 5041900 h 9004300"/>
            <a:gd name="connsiteX10" fmla="*/ 673100 w 2095871"/>
            <a:gd name="connsiteY10" fmla="*/ 5194300 h 9004300"/>
            <a:gd name="connsiteX11" fmla="*/ 698500 w 2095871"/>
            <a:gd name="connsiteY11" fmla="*/ 5346700 h 9004300"/>
            <a:gd name="connsiteX12" fmla="*/ 711200 w 2095871"/>
            <a:gd name="connsiteY12" fmla="*/ 5422900 h 9004300"/>
            <a:gd name="connsiteX13" fmla="*/ 723900 w 2095871"/>
            <a:gd name="connsiteY13" fmla="*/ 5562600 h 9004300"/>
            <a:gd name="connsiteX14" fmla="*/ 711200 w 2095871"/>
            <a:gd name="connsiteY14" fmla="*/ 6235700 h 9004300"/>
            <a:gd name="connsiteX15" fmla="*/ 685800 w 2095871"/>
            <a:gd name="connsiteY15" fmla="*/ 6654800 h 9004300"/>
            <a:gd name="connsiteX16" fmla="*/ 673100 w 2095871"/>
            <a:gd name="connsiteY16" fmla="*/ 6858000 h 9004300"/>
            <a:gd name="connsiteX17" fmla="*/ 635000 w 2095871"/>
            <a:gd name="connsiteY17" fmla="*/ 7454900 h 9004300"/>
            <a:gd name="connsiteX18" fmla="*/ 596900 w 2095871"/>
            <a:gd name="connsiteY18" fmla="*/ 7632700 h 9004300"/>
            <a:gd name="connsiteX19" fmla="*/ 571500 w 2095871"/>
            <a:gd name="connsiteY19" fmla="*/ 7759700 h 9004300"/>
            <a:gd name="connsiteX20" fmla="*/ 546100 w 2095871"/>
            <a:gd name="connsiteY20" fmla="*/ 7823200 h 9004300"/>
            <a:gd name="connsiteX21" fmla="*/ 533400 w 2095871"/>
            <a:gd name="connsiteY21" fmla="*/ 7861300 h 9004300"/>
            <a:gd name="connsiteX22" fmla="*/ 508000 w 2095871"/>
            <a:gd name="connsiteY22" fmla="*/ 7899400 h 9004300"/>
            <a:gd name="connsiteX23" fmla="*/ 469900 w 2095871"/>
            <a:gd name="connsiteY23" fmla="*/ 7962900 h 9004300"/>
            <a:gd name="connsiteX24" fmla="*/ 457200 w 2095871"/>
            <a:gd name="connsiteY24" fmla="*/ 8001000 h 9004300"/>
            <a:gd name="connsiteX25" fmla="*/ 431800 w 2095871"/>
            <a:gd name="connsiteY25" fmla="*/ 8039100 h 9004300"/>
            <a:gd name="connsiteX26" fmla="*/ 406400 w 2095871"/>
            <a:gd name="connsiteY26" fmla="*/ 8115300 h 9004300"/>
            <a:gd name="connsiteX27" fmla="*/ 330200 w 2095871"/>
            <a:gd name="connsiteY27" fmla="*/ 8242300 h 9004300"/>
            <a:gd name="connsiteX28" fmla="*/ 292100 w 2095871"/>
            <a:gd name="connsiteY28" fmla="*/ 8318500 h 9004300"/>
            <a:gd name="connsiteX29" fmla="*/ 241300 w 2095871"/>
            <a:gd name="connsiteY29" fmla="*/ 8432800 h 9004300"/>
            <a:gd name="connsiteX30" fmla="*/ 215900 w 2095871"/>
            <a:gd name="connsiteY30" fmla="*/ 8470900 h 9004300"/>
            <a:gd name="connsiteX31" fmla="*/ 190500 w 2095871"/>
            <a:gd name="connsiteY31" fmla="*/ 8521700 h 9004300"/>
            <a:gd name="connsiteX32" fmla="*/ 139700 w 2095871"/>
            <a:gd name="connsiteY32" fmla="*/ 8597900 h 9004300"/>
            <a:gd name="connsiteX33" fmla="*/ 114300 w 2095871"/>
            <a:gd name="connsiteY33" fmla="*/ 8648700 h 9004300"/>
            <a:gd name="connsiteX34" fmla="*/ 38100 w 2095871"/>
            <a:gd name="connsiteY34" fmla="*/ 8750300 h 9004300"/>
            <a:gd name="connsiteX35" fmla="*/ 12700 w 2095871"/>
            <a:gd name="connsiteY35" fmla="*/ 8788400 h 9004300"/>
            <a:gd name="connsiteX36" fmla="*/ 0 w 2095871"/>
            <a:gd name="connsiteY36" fmla="*/ 8826500 h 9004300"/>
            <a:gd name="connsiteX37" fmla="*/ 12700 w 2095871"/>
            <a:gd name="connsiteY37" fmla="*/ 8902700 h 9004300"/>
            <a:gd name="connsiteX38" fmla="*/ 88900 w 2095871"/>
            <a:gd name="connsiteY38" fmla="*/ 8953500 h 9004300"/>
            <a:gd name="connsiteX39" fmla="*/ 190500 w 2095871"/>
            <a:gd name="connsiteY39" fmla="*/ 8991600 h 9004300"/>
            <a:gd name="connsiteX40" fmla="*/ 304800 w 2095871"/>
            <a:gd name="connsiteY40" fmla="*/ 9004300 h 9004300"/>
            <a:gd name="connsiteX41" fmla="*/ 673100 w 2095871"/>
            <a:gd name="connsiteY41" fmla="*/ 8978900 h 9004300"/>
            <a:gd name="connsiteX42" fmla="*/ 812800 w 2095871"/>
            <a:gd name="connsiteY42" fmla="*/ 8953500 h 9004300"/>
            <a:gd name="connsiteX43" fmla="*/ 876300 w 2095871"/>
            <a:gd name="connsiteY43" fmla="*/ 8940800 h 9004300"/>
            <a:gd name="connsiteX44" fmla="*/ 1879600 w 2095871"/>
            <a:gd name="connsiteY44" fmla="*/ 8940800 h 9004300"/>
            <a:gd name="connsiteX45" fmla="*/ 1917700 w 2095871"/>
            <a:gd name="connsiteY45" fmla="*/ 8928100 h 9004300"/>
            <a:gd name="connsiteX46" fmla="*/ 1968500 w 2095871"/>
            <a:gd name="connsiteY46" fmla="*/ 8890000 h 9004300"/>
            <a:gd name="connsiteX47" fmla="*/ 2057400 w 2095871"/>
            <a:gd name="connsiteY47" fmla="*/ 8813800 h 9004300"/>
            <a:gd name="connsiteX48" fmla="*/ 2070100 w 2095871"/>
            <a:gd name="connsiteY48" fmla="*/ 8559800 h 9004300"/>
            <a:gd name="connsiteX49" fmla="*/ 2044700 w 2095871"/>
            <a:gd name="connsiteY49" fmla="*/ 8470900 h 9004300"/>
            <a:gd name="connsiteX50" fmla="*/ 2032000 w 2095871"/>
            <a:gd name="connsiteY50" fmla="*/ 8407400 h 9004300"/>
            <a:gd name="connsiteX51" fmla="*/ 2006600 w 2095871"/>
            <a:gd name="connsiteY51" fmla="*/ 8305800 h 9004300"/>
            <a:gd name="connsiteX52" fmla="*/ 1993900 w 2095871"/>
            <a:gd name="connsiteY52" fmla="*/ 8255000 h 9004300"/>
            <a:gd name="connsiteX53" fmla="*/ 1968500 w 2095871"/>
            <a:gd name="connsiteY53" fmla="*/ 8128000 h 9004300"/>
            <a:gd name="connsiteX54" fmla="*/ 1943100 w 2095871"/>
            <a:gd name="connsiteY54" fmla="*/ 8064500 h 9004300"/>
            <a:gd name="connsiteX55" fmla="*/ 1917700 w 2095871"/>
            <a:gd name="connsiteY55" fmla="*/ 7810500 h 9004300"/>
            <a:gd name="connsiteX56" fmla="*/ 1892300 w 2095871"/>
            <a:gd name="connsiteY56" fmla="*/ 7391400 h 9004300"/>
            <a:gd name="connsiteX57" fmla="*/ 1866900 w 2095871"/>
            <a:gd name="connsiteY57" fmla="*/ 7277100 h 9004300"/>
            <a:gd name="connsiteX58" fmla="*/ 1841500 w 2095871"/>
            <a:gd name="connsiteY58" fmla="*/ 7112000 h 9004300"/>
            <a:gd name="connsiteX59" fmla="*/ 1828800 w 2095871"/>
            <a:gd name="connsiteY59" fmla="*/ 6731000 h 9004300"/>
            <a:gd name="connsiteX60" fmla="*/ 1790700 w 2095871"/>
            <a:gd name="connsiteY60" fmla="*/ 6553200 h 9004300"/>
            <a:gd name="connsiteX61" fmla="*/ 1778000 w 2095871"/>
            <a:gd name="connsiteY61" fmla="*/ 6515100 h 9004300"/>
            <a:gd name="connsiteX62" fmla="*/ 1765300 w 2095871"/>
            <a:gd name="connsiteY62" fmla="*/ 6451600 h 9004300"/>
            <a:gd name="connsiteX63" fmla="*/ 1778000 w 2095871"/>
            <a:gd name="connsiteY63" fmla="*/ 6350000 h 9004300"/>
            <a:gd name="connsiteX64" fmla="*/ 1803400 w 2095871"/>
            <a:gd name="connsiteY64" fmla="*/ 6235700 h 9004300"/>
            <a:gd name="connsiteX65" fmla="*/ 1816100 w 2095871"/>
            <a:gd name="connsiteY65" fmla="*/ 5448300 h 9004300"/>
            <a:gd name="connsiteX66" fmla="*/ 1828800 w 2095871"/>
            <a:gd name="connsiteY66" fmla="*/ 4546600 h 9004300"/>
            <a:gd name="connsiteX67" fmla="*/ 1854200 w 2095871"/>
            <a:gd name="connsiteY67" fmla="*/ 4356100 h 9004300"/>
            <a:gd name="connsiteX68" fmla="*/ 1841500 w 2095871"/>
            <a:gd name="connsiteY68" fmla="*/ 4102100 h 9004300"/>
            <a:gd name="connsiteX69" fmla="*/ 1828800 w 2095871"/>
            <a:gd name="connsiteY69" fmla="*/ 4000500 h 9004300"/>
            <a:gd name="connsiteX70" fmla="*/ 1803400 w 2095871"/>
            <a:gd name="connsiteY70" fmla="*/ 2908300 h 9004300"/>
            <a:gd name="connsiteX71" fmla="*/ 1816100 w 2095871"/>
            <a:gd name="connsiteY71" fmla="*/ 2324100 h 9004300"/>
            <a:gd name="connsiteX72" fmla="*/ 1803400 w 2095871"/>
            <a:gd name="connsiteY72" fmla="*/ 2209800 h 9004300"/>
            <a:gd name="connsiteX73" fmla="*/ 1778000 w 2095871"/>
            <a:gd name="connsiteY73" fmla="*/ 2057400 h 9004300"/>
            <a:gd name="connsiteX74" fmla="*/ 1752600 w 2095871"/>
            <a:gd name="connsiteY74" fmla="*/ 1993900 h 9004300"/>
            <a:gd name="connsiteX75" fmla="*/ 1739900 w 2095871"/>
            <a:gd name="connsiteY75" fmla="*/ 1943100 h 9004300"/>
            <a:gd name="connsiteX76" fmla="*/ 1714500 w 2095871"/>
            <a:gd name="connsiteY76" fmla="*/ 1866900 h 9004300"/>
            <a:gd name="connsiteX77" fmla="*/ 1701800 w 2095871"/>
            <a:gd name="connsiteY77" fmla="*/ 1816100 h 9004300"/>
            <a:gd name="connsiteX78" fmla="*/ 1676400 w 2095871"/>
            <a:gd name="connsiteY78" fmla="*/ 1727200 h 9004300"/>
            <a:gd name="connsiteX79" fmla="*/ 1651000 w 2095871"/>
            <a:gd name="connsiteY79" fmla="*/ 1574800 h 9004300"/>
            <a:gd name="connsiteX80" fmla="*/ 1638300 w 2095871"/>
            <a:gd name="connsiteY80" fmla="*/ 1524000 h 9004300"/>
            <a:gd name="connsiteX81" fmla="*/ 1612900 w 2095871"/>
            <a:gd name="connsiteY81" fmla="*/ 1117600 h 9004300"/>
            <a:gd name="connsiteX82" fmla="*/ 1600200 w 2095871"/>
            <a:gd name="connsiteY82" fmla="*/ 952500 h 9004300"/>
            <a:gd name="connsiteX83" fmla="*/ 1612900 w 2095871"/>
            <a:gd name="connsiteY83" fmla="*/ 419100 h 9004300"/>
            <a:gd name="connsiteX84" fmla="*/ 1612900 w 2095871"/>
            <a:gd name="connsiteY84" fmla="*/ 152400 h 9004300"/>
            <a:gd name="connsiteX85" fmla="*/ 1600200 w 2095871"/>
            <a:gd name="connsiteY85" fmla="*/ 114300 h 9004300"/>
            <a:gd name="connsiteX86" fmla="*/ 1524000 w 2095871"/>
            <a:gd name="connsiteY86" fmla="*/ 63500 h 9004300"/>
            <a:gd name="connsiteX87" fmla="*/ 1485900 w 2095871"/>
            <a:gd name="connsiteY87" fmla="*/ 38100 h 9004300"/>
            <a:gd name="connsiteX88" fmla="*/ 1447800 w 2095871"/>
            <a:gd name="connsiteY88" fmla="*/ 12700 h 9004300"/>
            <a:gd name="connsiteX89" fmla="*/ 1397000 w 2095871"/>
            <a:gd name="connsiteY89" fmla="*/ 0 h 9004300"/>
            <a:gd name="connsiteX90" fmla="*/ 1282700 w 2095871"/>
            <a:gd name="connsiteY90" fmla="*/ 12700 h 9004300"/>
            <a:gd name="connsiteX91" fmla="*/ 749300 w 2095871"/>
            <a:gd name="connsiteY91" fmla="*/ 38100 h 9004300"/>
            <a:gd name="connsiteX92" fmla="*/ 711200 w 2095871"/>
            <a:gd name="connsiteY92" fmla="*/ 76200 h 9004300"/>
            <a:gd name="connsiteX93" fmla="*/ 698500 w 2095871"/>
            <a:gd name="connsiteY93" fmla="*/ 114300 h 9004300"/>
            <a:gd name="connsiteX94" fmla="*/ 660400 w 2095871"/>
            <a:gd name="connsiteY94" fmla="*/ 139700 h 9004300"/>
            <a:gd name="connsiteX95" fmla="*/ 698500 w 2095871"/>
            <a:gd name="connsiteY95" fmla="*/ 139700 h 9004300"/>
            <a:gd name="connsiteX96" fmla="*/ 635000 w 2095871"/>
            <a:gd name="connsiteY96" fmla="*/ 139700 h 9004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Lst>
          <a:rect l="l" t="t" r="r" b="b"/>
          <a:pathLst>
            <a:path w="2095871" h="9004300">
              <a:moveTo>
                <a:pt x="635000" y="139700"/>
              </a:moveTo>
              <a:lnTo>
                <a:pt x="635000" y="139700"/>
              </a:lnTo>
              <a:cubicBezTo>
                <a:pt x="701536" y="472381"/>
                <a:pt x="686558" y="346503"/>
                <a:pt x="635000" y="965200"/>
              </a:cubicBezTo>
              <a:cubicBezTo>
                <a:pt x="607114" y="1299831"/>
                <a:pt x="624018" y="1169073"/>
                <a:pt x="596900" y="1358900"/>
              </a:cubicBezTo>
              <a:cubicBezTo>
                <a:pt x="568829" y="2341368"/>
                <a:pt x="571500" y="2133583"/>
                <a:pt x="571500" y="3746500"/>
              </a:cubicBezTo>
              <a:cubicBezTo>
                <a:pt x="571500" y="3894811"/>
                <a:pt x="579396" y="4327800"/>
                <a:pt x="596900" y="4546600"/>
              </a:cubicBezTo>
              <a:cubicBezTo>
                <a:pt x="599287" y="4576439"/>
                <a:pt x="606621" y="4605714"/>
                <a:pt x="609600" y="4635500"/>
              </a:cubicBezTo>
              <a:cubicBezTo>
                <a:pt x="615092" y="4690422"/>
                <a:pt x="616205" y="4745742"/>
                <a:pt x="622300" y="4800600"/>
              </a:cubicBezTo>
              <a:cubicBezTo>
                <a:pt x="624684" y="4822054"/>
                <a:pt x="631633" y="4842778"/>
                <a:pt x="635000" y="4864100"/>
              </a:cubicBezTo>
              <a:cubicBezTo>
                <a:pt x="644337" y="4923236"/>
                <a:pt x="655428" y="4982238"/>
                <a:pt x="660400" y="5041900"/>
              </a:cubicBezTo>
              <a:cubicBezTo>
                <a:pt x="664633" y="5092700"/>
                <a:pt x="666777" y="5143718"/>
                <a:pt x="673100" y="5194300"/>
              </a:cubicBezTo>
              <a:cubicBezTo>
                <a:pt x="679488" y="5245403"/>
                <a:pt x="690033" y="5295900"/>
                <a:pt x="698500" y="5346700"/>
              </a:cubicBezTo>
              <a:cubicBezTo>
                <a:pt x="702733" y="5372100"/>
                <a:pt x="708869" y="5397255"/>
                <a:pt x="711200" y="5422900"/>
              </a:cubicBezTo>
              <a:lnTo>
                <a:pt x="723900" y="5562600"/>
              </a:lnTo>
              <a:cubicBezTo>
                <a:pt x="719667" y="5786967"/>
                <a:pt x="717346" y="6011378"/>
                <a:pt x="711200" y="6235700"/>
              </a:cubicBezTo>
              <a:cubicBezTo>
                <a:pt x="705325" y="6450131"/>
                <a:pt x="698763" y="6466834"/>
                <a:pt x="685800" y="6654800"/>
              </a:cubicBezTo>
              <a:cubicBezTo>
                <a:pt x="681131" y="6722505"/>
                <a:pt x="676865" y="6790239"/>
                <a:pt x="673100" y="6858000"/>
              </a:cubicBezTo>
              <a:cubicBezTo>
                <a:pt x="672620" y="6866631"/>
                <a:pt x="659080" y="7302396"/>
                <a:pt x="635000" y="7454900"/>
              </a:cubicBezTo>
              <a:cubicBezTo>
                <a:pt x="606311" y="7636595"/>
                <a:pt x="620016" y="7524824"/>
                <a:pt x="596900" y="7632700"/>
              </a:cubicBezTo>
              <a:cubicBezTo>
                <a:pt x="587854" y="7674913"/>
                <a:pt x="587534" y="7719616"/>
                <a:pt x="571500" y="7759700"/>
              </a:cubicBezTo>
              <a:cubicBezTo>
                <a:pt x="563033" y="7780867"/>
                <a:pt x="554105" y="7801854"/>
                <a:pt x="546100" y="7823200"/>
              </a:cubicBezTo>
              <a:cubicBezTo>
                <a:pt x="541400" y="7835735"/>
                <a:pt x="539387" y="7849326"/>
                <a:pt x="533400" y="7861300"/>
              </a:cubicBezTo>
              <a:cubicBezTo>
                <a:pt x="526574" y="7874952"/>
                <a:pt x="516090" y="7886457"/>
                <a:pt x="508000" y="7899400"/>
              </a:cubicBezTo>
              <a:cubicBezTo>
                <a:pt x="494917" y="7920332"/>
                <a:pt x="480939" y="7940822"/>
                <a:pt x="469900" y="7962900"/>
              </a:cubicBezTo>
              <a:cubicBezTo>
                <a:pt x="463913" y="7974874"/>
                <a:pt x="463187" y="7989026"/>
                <a:pt x="457200" y="8001000"/>
              </a:cubicBezTo>
              <a:cubicBezTo>
                <a:pt x="450374" y="8014652"/>
                <a:pt x="437999" y="8025152"/>
                <a:pt x="431800" y="8039100"/>
              </a:cubicBezTo>
              <a:cubicBezTo>
                <a:pt x="420926" y="8063566"/>
                <a:pt x="420175" y="8092342"/>
                <a:pt x="406400" y="8115300"/>
              </a:cubicBezTo>
              <a:cubicBezTo>
                <a:pt x="381000" y="8157633"/>
                <a:pt x="345812" y="8195465"/>
                <a:pt x="330200" y="8242300"/>
              </a:cubicBezTo>
              <a:cubicBezTo>
                <a:pt x="306915" y="8312154"/>
                <a:pt x="331491" y="8249566"/>
                <a:pt x="292100" y="8318500"/>
              </a:cubicBezTo>
              <a:cubicBezTo>
                <a:pt x="238235" y="8412764"/>
                <a:pt x="295731" y="8323938"/>
                <a:pt x="241300" y="8432800"/>
              </a:cubicBezTo>
              <a:cubicBezTo>
                <a:pt x="234474" y="8446452"/>
                <a:pt x="223473" y="8457648"/>
                <a:pt x="215900" y="8470900"/>
              </a:cubicBezTo>
              <a:cubicBezTo>
                <a:pt x="206507" y="8487338"/>
                <a:pt x="200240" y="8505466"/>
                <a:pt x="190500" y="8521700"/>
              </a:cubicBezTo>
              <a:cubicBezTo>
                <a:pt x="174794" y="8547877"/>
                <a:pt x="153352" y="8570596"/>
                <a:pt x="139700" y="8597900"/>
              </a:cubicBezTo>
              <a:cubicBezTo>
                <a:pt x="131233" y="8614833"/>
                <a:pt x="124802" y="8632948"/>
                <a:pt x="114300" y="8648700"/>
              </a:cubicBezTo>
              <a:cubicBezTo>
                <a:pt x="90818" y="8683923"/>
                <a:pt x="61582" y="8715077"/>
                <a:pt x="38100" y="8750300"/>
              </a:cubicBezTo>
              <a:cubicBezTo>
                <a:pt x="29633" y="8763000"/>
                <a:pt x="19526" y="8774748"/>
                <a:pt x="12700" y="8788400"/>
              </a:cubicBezTo>
              <a:cubicBezTo>
                <a:pt x="6713" y="8800374"/>
                <a:pt x="4233" y="8813800"/>
                <a:pt x="0" y="8826500"/>
              </a:cubicBezTo>
              <a:cubicBezTo>
                <a:pt x="4233" y="8851900"/>
                <a:pt x="2242" y="8879169"/>
                <a:pt x="12700" y="8902700"/>
              </a:cubicBezTo>
              <a:cubicBezTo>
                <a:pt x="30199" y="8942073"/>
                <a:pt x="56172" y="8941227"/>
                <a:pt x="88900" y="8953500"/>
              </a:cubicBezTo>
              <a:cubicBezTo>
                <a:pt x="92571" y="8954877"/>
                <a:pt x="173204" y="8988717"/>
                <a:pt x="190500" y="8991600"/>
              </a:cubicBezTo>
              <a:cubicBezTo>
                <a:pt x="228313" y="8997902"/>
                <a:pt x="266700" y="9000067"/>
                <a:pt x="304800" y="9004300"/>
              </a:cubicBezTo>
              <a:cubicBezTo>
                <a:pt x="427567" y="8995833"/>
                <a:pt x="556357" y="9017814"/>
                <a:pt x="673100" y="8978900"/>
              </a:cubicBezTo>
              <a:cubicBezTo>
                <a:pt x="750821" y="8952993"/>
                <a:pt x="679453" y="8974015"/>
                <a:pt x="812800" y="8953500"/>
              </a:cubicBezTo>
              <a:cubicBezTo>
                <a:pt x="834135" y="8950218"/>
                <a:pt x="855133" y="8945033"/>
                <a:pt x="876300" y="8940800"/>
              </a:cubicBezTo>
              <a:cubicBezTo>
                <a:pt x="1337533" y="8951782"/>
                <a:pt x="1433505" y="8963105"/>
                <a:pt x="1879600" y="8940800"/>
              </a:cubicBezTo>
              <a:cubicBezTo>
                <a:pt x="1892970" y="8940131"/>
                <a:pt x="1905000" y="8932333"/>
                <a:pt x="1917700" y="8928100"/>
              </a:cubicBezTo>
              <a:cubicBezTo>
                <a:pt x="1934633" y="8915400"/>
                <a:pt x="1952570" y="8903938"/>
                <a:pt x="1968500" y="8890000"/>
              </a:cubicBezTo>
              <a:cubicBezTo>
                <a:pt x="2067049" y="8803770"/>
                <a:pt x="1975820" y="8868187"/>
                <a:pt x="2057400" y="8813800"/>
              </a:cubicBezTo>
              <a:cubicBezTo>
                <a:pt x="2121230" y="8718056"/>
                <a:pt x="2091061" y="8779890"/>
                <a:pt x="2070100" y="8559800"/>
              </a:cubicBezTo>
              <a:cubicBezTo>
                <a:pt x="2066445" y="8521426"/>
                <a:pt x="2053492" y="8506068"/>
                <a:pt x="2044700" y="8470900"/>
              </a:cubicBezTo>
              <a:cubicBezTo>
                <a:pt x="2039465" y="8449959"/>
                <a:pt x="2036854" y="8428433"/>
                <a:pt x="2032000" y="8407400"/>
              </a:cubicBezTo>
              <a:cubicBezTo>
                <a:pt x="2024150" y="8373385"/>
                <a:pt x="2015067" y="8339667"/>
                <a:pt x="2006600" y="8305800"/>
              </a:cubicBezTo>
              <a:cubicBezTo>
                <a:pt x="2002367" y="8288867"/>
                <a:pt x="1997323" y="8272116"/>
                <a:pt x="1993900" y="8255000"/>
              </a:cubicBezTo>
              <a:cubicBezTo>
                <a:pt x="1985433" y="8212667"/>
                <a:pt x="1984534" y="8168084"/>
                <a:pt x="1968500" y="8128000"/>
              </a:cubicBezTo>
              <a:lnTo>
                <a:pt x="1943100" y="8064500"/>
              </a:lnTo>
              <a:cubicBezTo>
                <a:pt x="1929583" y="7956368"/>
                <a:pt x="1925010" y="7931120"/>
                <a:pt x="1917700" y="7810500"/>
              </a:cubicBezTo>
              <a:cubicBezTo>
                <a:pt x="1909414" y="7673784"/>
                <a:pt x="1908474" y="7528880"/>
                <a:pt x="1892300" y="7391400"/>
              </a:cubicBezTo>
              <a:cubicBezTo>
                <a:pt x="1885963" y="7337533"/>
                <a:pt x="1876922" y="7327212"/>
                <a:pt x="1866900" y="7277100"/>
              </a:cubicBezTo>
              <a:cubicBezTo>
                <a:pt x="1858089" y="7233047"/>
                <a:pt x="1847600" y="7154697"/>
                <a:pt x="1841500" y="7112000"/>
              </a:cubicBezTo>
              <a:cubicBezTo>
                <a:pt x="1837267" y="6985000"/>
                <a:pt x="1835849" y="6857875"/>
                <a:pt x="1828800" y="6731000"/>
              </a:cubicBezTo>
              <a:cubicBezTo>
                <a:pt x="1826668" y="6692631"/>
                <a:pt x="1800238" y="6581814"/>
                <a:pt x="1790700" y="6553200"/>
              </a:cubicBezTo>
              <a:cubicBezTo>
                <a:pt x="1786467" y="6540500"/>
                <a:pt x="1781247" y="6528087"/>
                <a:pt x="1778000" y="6515100"/>
              </a:cubicBezTo>
              <a:cubicBezTo>
                <a:pt x="1772765" y="6494159"/>
                <a:pt x="1769533" y="6472767"/>
                <a:pt x="1765300" y="6451600"/>
              </a:cubicBezTo>
              <a:cubicBezTo>
                <a:pt x="1769533" y="6417733"/>
                <a:pt x="1772810" y="6383733"/>
                <a:pt x="1778000" y="6350000"/>
              </a:cubicBezTo>
              <a:cubicBezTo>
                <a:pt x="1784449" y="6308080"/>
                <a:pt x="1793287" y="6276152"/>
                <a:pt x="1803400" y="6235700"/>
              </a:cubicBezTo>
              <a:cubicBezTo>
                <a:pt x="1807633" y="5973233"/>
                <a:pt x="1812153" y="5710771"/>
                <a:pt x="1816100" y="5448300"/>
              </a:cubicBezTo>
              <a:cubicBezTo>
                <a:pt x="1820620" y="5147738"/>
                <a:pt x="1821380" y="4847105"/>
                <a:pt x="1828800" y="4546600"/>
              </a:cubicBezTo>
              <a:cubicBezTo>
                <a:pt x="1830891" y="4461904"/>
                <a:pt x="1839629" y="4428957"/>
                <a:pt x="1854200" y="4356100"/>
              </a:cubicBezTo>
              <a:cubicBezTo>
                <a:pt x="1849967" y="4271433"/>
                <a:pt x="1847540" y="4186657"/>
                <a:pt x="1841500" y="4102100"/>
              </a:cubicBezTo>
              <a:cubicBezTo>
                <a:pt x="1839068" y="4068057"/>
                <a:pt x="1829594" y="4034621"/>
                <a:pt x="1828800" y="4000500"/>
              </a:cubicBezTo>
              <a:cubicBezTo>
                <a:pt x="1802525" y="2870672"/>
                <a:pt x="1858417" y="3348440"/>
                <a:pt x="1803400" y="2908300"/>
              </a:cubicBezTo>
              <a:cubicBezTo>
                <a:pt x="1807633" y="2713567"/>
                <a:pt x="1816100" y="2518879"/>
                <a:pt x="1816100" y="2324100"/>
              </a:cubicBezTo>
              <a:cubicBezTo>
                <a:pt x="1816100" y="2285766"/>
                <a:pt x="1808155" y="2247838"/>
                <a:pt x="1803400" y="2209800"/>
              </a:cubicBezTo>
              <a:cubicBezTo>
                <a:pt x="1800220" y="2184362"/>
                <a:pt x="1787504" y="2089080"/>
                <a:pt x="1778000" y="2057400"/>
              </a:cubicBezTo>
              <a:cubicBezTo>
                <a:pt x="1771449" y="2035564"/>
                <a:pt x="1759809" y="2015527"/>
                <a:pt x="1752600" y="1993900"/>
              </a:cubicBezTo>
              <a:cubicBezTo>
                <a:pt x="1747080" y="1977341"/>
                <a:pt x="1744916" y="1959818"/>
                <a:pt x="1739900" y="1943100"/>
              </a:cubicBezTo>
              <a:cubicBezTo>
                <a:pt x="1732207" y="1917455"/>
                <a:pt x="1720994" y="1892875"/>
                <a:pt x="1714500" y="1866900"/>
              </a:cubicBezTo>
              <a:cubicBezTo>
                <a:pt x="1710267" y="1849967"/>
                <a:pt x="1706595" y="1832883"/>
                <a:pt x="1701800" y="1816100"/>
              </a:cubicBezTo>
              <a:cubicBezTo>
                <a:pt x="1680586" y="1741851"/>
                <a:pt x="1696251" y="1816530"/>
                <a:pt x="1676400" y="1727200"/>
              </a:cubicBezTo>
              <a:cubicBezTo>
                <a:pt x="1650076" y="1608740"/>
                <a:pt x="1677505" y="1720580"/>
                <a:pt x="1651000" y="1574800"/>
              </a:cubicBezTo>
              <a:cubicBezTo>
                <a:pt x="1647878" y="1557627"/>
                <a:pt x="1642533" y="1540933"/>
                <a:pt x="1638300" y="1524000"/>
              </a:cubicBezTo>
              <a:cubicBezTo>
                <a:pt x="1599406" y="979489"/>
                <a:pt x="1655556" y="1778764"/>
                <a:pt x="1612900" y="1117600"/>
              </a:cubicBezTo>
              <a:cubicBezTo>
                <a:pt x="1609346" y="1062519"/>
                <a:pt x="1604433" y="1007533"/>
                <a:pt x="1600200" y="952500"/>
              </a:cubicBezTo>
              <a:cubicBezTo>
                <a:pt x="1604433" y="774700"/>
                <a:pt x="1605931" y="596814"/>
                <a:pt x="1612900" y="419100"/>
              </a:cubicBezTo>
              <a:cubicBezTo>
                <a:pt x="1620436" y="226935"/>
                <a:pt x="1643136" y="379173"/>
                <a:pt x="1612900" y="152400"/>
              </a:cubicBezTo>
              <a:cubicBezTo>
                <a:pt x="1611131" y="139130"/>
                <a:pt x="1609666" y="123766"/>
                <a:pt x="1600200" y="114300"/>
              </a:cubicBezTo>
              <a:cubicBezTo>
                <a:pt x="1578614" y="92714"/>
                <a:pt x="1549400" y="80433"/>
                <a:pt x="1524000" y="63500"/>
              </a:cubicBezTo>
              <a:lnTo>
                <a:pt x="1485900" y="38100"/>
              </a:lnTo>
              <a:cubicBezTo>
                <a:pt x="1473200" y="29633"/>
                <a:pt x="1462608" y="16402"/>
                <a:pt x="1447800" y="12700"/>
              </a:cubicBezTo>
              <a:lnTo>
                <a:pt x="1397000" y="0"/>
              </a:lnTo>
              <a:cubicBezTo>
                <a:pt x="1358900" y="4233"/>
                <a:pt x="1320997" y="10998"/>
                <a:pt x="1282700" y="12700"/>
              </a:cubicBezTo>
              <a:lnTo>
                <a:pt x="749300" y="38100"/>
              </a:lnTo>
              <a:cubicBezTo>
                <a:pt x="736600" y="50800"/>
                <a:pt x="721163" y="61256"/>
                <a:pt x="711200" y="76200"/>
              </a:cubicBezTo>
              <a:cubicBezTo>
                <a:pt x="703774" y="87339"/>
                <a:pt x="706863" y="103847"/>
                <a:pt x="698500" y="114300"/>
              </a:cubicBezTo>
              <a:cubicBezTo>
                <a:pt x="688965" y="126219"/>
                <a:pt x="660400" y="124436"/>
                <a:pt x="660400" y="139700"/>
              </a:cubicBezTo>
              <a:cubicBezTo>
                <a:pt x="660400" y="152400"/>
                <a:pt x="685800" y="139700"/>
                <a:pt x="698500" y="139700"/>
              </a:cubicBezTo>
              <a:lnTo>
                <a:pt x="635000" y="139700"/>
              </a:lnTo>
              <a:close/>
            </a:path>
          </a:pathLst>
        </a:custGeom>
        <a:solidFill>
          <a:schemeClr val="accent4"/>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108401</xdr:colOff>
      <xdr:row>25</xdr:row>
      <xdr:rowOff>42286</xdr:rowOff>
    </xdr:from>
    <xdr:to>
      <xdr:col>22</xdr:col>
      <xdr:colOff>499267</xdr:colOff>
      <xdr:row>34</xdr:row>
      <xdr:rowOff>113078</xdr:rowOff>
    </xdr:to>
    <xdr:cxnSp macro="">
      <xdr:nvCxnSpPr>
        <xdr:cNvPr id="3" name="Straight Arrow Connector 2">
          <a:extLst>
            <a:ext uri="{FF2B5EF4-FFF2-40B4-BE49-F238E27FC236}">
              <a16:creationId xmlns:a16="http://schemas.microsoft.com/office/drawing/2014/main" id="{76006587-1A7F-4B4D-B7B1-F2533DD7E233}"/>
            </a:ext>
          </a:extLst>
        </xdr:cNvPr>
        <xdr:cNvCxnSpPr>
          <a:stCxn id="12" idx="5"/>
          <a:endCxn id="59" idx="1"/>
        </xdr:cNvCxnSpPr>
      </xdr:nvCxnSpPr>
      <xdr:spPr>
        <a:xfrm>
          <a:off x="4235901" y="5122286"/>
          <a:ext cx="8645866" cy="1899592"/>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139700</xdr:colOff>
      <xdr:row>15</xdr:row>
      <xdr:rowOff>115522</xdr:rowOff>
    </xdr:from>
    <xdr:to>
      <xdr:col>22</xdr:col>
      <xdr:colOff>602799</xdr:colOff>
      <xdr:row>24</xdr:row>
      <xdr:rowOff>180764</xdr:rowOff>
    </xdr:to>
    <xdr:cxnSp macro="">
      <xdr:nvCxnSpPr>
        <xdr:cNvPr id="4" name="Straight Connector 3">
          <a:extLst>
            <a:ext uri="{FF2B5EF4-FFF2-40B4-BE49-F238E27FC236}">
              <a16:creationId xmlns:a16="http://schemas.microsoft.com/office/drawing/2014/main" id="{1D713E14-E0CE-B24D-A91B-10C9DD1D9B6D}"/>
            </a:ext>
          </a:extLst>
        </xdr:cNvPr>
        <xdr:cNvCxnSpPr>
          <a:endCxn id="46" idx="3"/>
        </xdr:cNvCxnSpPr>
      </xdr:nvCxnSpPr>
      <xdr:spPr>
        <a:xfrm flipV="1">
          <a:off x="4267200" y="3163522"/>
          <a:ext cx="8718099" cy="1894042"/>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330200</xdr:colOff>
      <xdr:row>16</xdr:row>
      <xdr:rowOff>191722</xdr:rowOff>
    </xdr:from>
    <xdr:to>
      <xdr:col>21</xdr:col>
      <xdr:colOff>362401</xdr:colOff>
      <xdr:row>33</xdr:row>
      <xdr:rowOff>101600</xdr:rowOff>
    </xdr:to>
    <xdr:cxnSp macro="">
      <xdr:nvCxnSpPr>
        <xdr:cNvPr id="5" name="Straight Connector 4">
          <a:extLst>
            <a:ext uri="{FF2B5EF4-FFF2-40B4-BE49-F238E27FC236}">
              <a16:creationId xmlns:a16="http://schemas.microsoft.com/office/drawing/2014/main" id="{3006F7E8-C5EB-CA44-8EF4-E8245A546E04}"/>
            </a:ext>
          </a:extLst>
        </xdr:cNvPr>
        <xdr:cNvCxnSpPr>
          <a:stCxn id="48" idx="5"/>
        </xdr:cNvCxnSpPr>
      </xdr:nvCxnSpPr>
      <xdr:spPr>
        <a:xfrm flipH="1">
          <a:off x="11887200" y="3442922"/>
          <a:ext cx="32201" cy="336427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433732</xdr:colOff>
      <xdr:row>28</xdr:row>
      <xdr:rowOff>107568</xdr:rowOff>
    </xdr:from>
    <xdr:to>
      <xdr:col>21</xdr:col>
      <xdr:colOff>660608</xdr:colOff>
      <xdr:row>31</xdr:row>
      <xdr:rowOff>148788</xdr:rowOff>
    </xdr:to>
    <xdr:sp macro="" textlink="">
      <xdr:nvSpPr>
        <xdr:cNvPr id="6" name="Arc 5">
          <a:extLst>
            <a:ext uri="{FF2B5EF4-FFF2-40B4-BE49-F238E27FC236}">
              <a16:creationId xmlns:a16="http://schemas.microsoft.com/office/drawing/2014/main" id="{74077E41-D63C-A94B-8635-56FCE18A4D52}"/>
            </a:ext>
          </a:extLst>
        </xdr:cNvPr>
        <xdr:cNvSpPr/>
      </xdr:nvSpPr>
      <xdr:spPr>
        <a:xfrm rot="14212560">
          <a:off x="10953260" y="5183640"/>
          <a:ext cx="650820" cy="1877876"/>
        </a:xfrm>
        <a:prstGeom prst="arc">
          <a:avLst>
            <a:gd name="adj1" fmla="val 16769442"/>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20</xdr:col>
      <xdr:colOff>46438</xdr:colOff>
      <xdr:row>11</xdr:row>
      <xdr:rowOff>20930</xdr:rowOff>
    </xdr:from>
    <xdr:to>
      <xdr:col>21</xdr:col>
      <xdr:colOff>586844</xdr:colOff>
      <xdr:row>22</xdr:row>
      <xdr:rowOff>114427</xdr:rowOff>
    </xdr:to>
    <xdr:sp macro="" textlink="">
      <xdr:nvSpPr>
        <xdr:cNvPr id="7" name="Arc 6">
          <a:extLst>
            <a:ext uri="{FF2B5EF4-FFF2-40B4-BE49-F238E27FC236}">
              <a16:creationId xmlns:a16="http://schemas.microsoft.com/office/drawing/2014/main" id="{2A4AE522-80C4-CF41-8A78-B4BE7B069CCE}"/>
            </a:ext>
          </a:extLst>
        </xdr:cNvPr>
        <xdr:cNvSpPr/>
      </xdr:nvSpPr>
      <xdr:spPr>
        <a:xfrm rot="9351602">
          <a:off x="14079938" y="2256130"/>
          <a:ext cx="1365906" cy="2328697"/>
        </a:xfrm>
        <a:prstGeom prst="arc">
          <a:avLst>
            <a:gd name="adj1" fmla="val 16387104"/>
            <a:gd name="adj2" fmla="val 21931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596900</xdr:colOff>
      <xdr:row>23</xdr:row>
      <xdr:rowOff>28364</xdr:rowOff>
    </xdr:from>
    <xdr:to>
      <xdr:col>14</xdr:col>
      <xdr:colOff>279400</xdr:colOff>
      <xdr:row>33</xdr:row>
      <xdr:rowOff>129964</xdr:rowOff>
    </xdr:to>
    <xdr:sp macro="" textlink="">
      <xdr:nvSpPr>
        <xdr:cNvPr id="8" name="Arc 7">
          <a:extLst>
            <a:ext uri="{FF2B5EF4-FFF2-40B4-BE49-F238E27FC236}">
              <a16:creationId xmlns:a16="http://schemas.microsoft.com/office/drawing/2014/main" id="{A1119266-C5EC-DF4F-8E9F-C308D7FA91E1}"/>
            </a:ext>
          </a:extLst>
        </xdr:cNvPr>
        <xdr:cNvSpPr/>
      </xdr:nvSpPr>
      <xdr:spPr>
        <a:xfrm>
          <a:off x="11328400" y="4701964"/>
          <a:ext cx="508000" cy="2133600"/>
        </a:xfrm>
        <a:prstGeom prst="arc">
          <a:avLst>
            <a:gd name="adj1" fmla="val 16397808"/>
            <a:gd name="adj2" fmla="val 1918523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20</xdr:col>
      <xdr:colOff>381000</xdr:colOff>
      <xdr:row>17</xdr:row>
      <xdr:rowOff>53764</xdr:rowOff>
    </xdr:from>
    <xdr:ext cx="302775" cy="281808"/>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E04E6F84-00A1-1C4F-9A80-CDAB59C14BF6}"/>
                </a:ext>
              </a:extLst>
            </xdr:cNvPr>
            <xdr:cNvSpPr txBox="1"/>
          </xdr:nvSpPr>
          <xdr:spPr>
            <a:xfrm>
              <a:off x="11112500" y="35081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9" name="TextBox 8">
              <a:extLst>
                <a:ext uri="{FF2B5EF4-FFF2-40B4-BE49-F238E27FC236}">
                  <a16:creationId xmlns:a16="http://schemas.microsoft.com/office/drawing/2014/main" id="{E04E6F84-00A1-1C4F-9A80-CDAB59C14BF6}"/>
                </a:ext>
              </a:extLst>
            </xdr:cNvPr>
            <xdr:cNvSpPr txBox="1"/>
          </xdr:nvSpPr>
          <xdr:spPr>
            <a:xfrm>
              <a:off x="11112500" y="35081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16</xdr:col>
      <xdr:colOff>660400</xdr:colOff>
      <xdr:row>18</xdr:row>
      <xdr:rowOff>2964</xdr:rowOff>
    </xdr:from>
    <xdr:ext cx="302775" cy="28180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1EBDAF4D-D2A8-1343-AAD9-C83794F6ED90}"/>
                </a:ext>
              </a:extLst>
            </xdr:cNvPr>
            <xdr:cNvSpPr txBox="1"/>
          </xdr:nvSpPr>
          <xdr:spPr>
            <a:xfrm>
              <a:off x="8089900" y="3660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10" name="TextBox 9">
              <a:extLst>
                <a:ext uri="{FF2B5EF4-FFF2-40B4-BE49-F238E27FC236}">
                  <a16:creationId xmlns:a16="http://schemas.microsoft.com/office/drawing/2014/main" id="{1EBDAF4D-D2A8-1343-AAD9-C83794F6ED90}"/>
                </a:ext>
              </a:extLst>
            </xdr:cNvPr>
            <xdr:cNvSpPr txBox="1"/>
          </xdr:nvSpPr>
          <xdr:spPr>
            <a:xfrm>
              <a:off x="8089900" y="3660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16</xdr:col>
      <xdr:colOff>88900</xdr:colOff>
      <xdr:row>29</xdr:row>
      <xdr:rowOff>53764</xdr:rowOff>
    </xdr:from>
    <xdr:ext cx="302775" cy="28180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6DD75585-7094-974C-BC5F-F510B20CEA58}"/>
                </a:ext>
              </a:extLst>
            </xdr:cNvPr>
            <xdr:cNvSpPr txBox="1"/>
          </xdr:nvSpPr>
          <xdr:spPr>
            <a:xfrm>
              <a:off x="7518400" y="5946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1" name="TextBox 10">
              <a:extLst>
                <a:ext uri="{FF2B5EF4-FFF2-40B4-BE49-F238E27FC236}">
                  <a16:creationId xmlns:a16="http://schemas.microsoft.com/office/drawing/2014/main" id="{6DD75585-7094-974C-BC5F-F510B20CEA58}"/>
                </a:ext>
              </a:extLst>
            </xdr:cNvPr>
            <xdr:cNvSpPr txBox="1"/>
          </xdr:nvSpPr>
          <xdr:spPr>
            <a:xfrm>
              <a:off x="7518400" y="59465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twoCellAnchor>
    <xdr:from>
      <xdr:col>12</xdr:col>
      <xdr:colOff>0</xdr:colOff>
      <xdr:row>24</xdr:row>
      <xdr:rowOff>104564</xdr:rowOff>
    </xdr:from>
    <xdr:to>
      <xdr:col>12</xdr:col>
      <xdr:colOff>127000</xdr:colOff>
      <xdr:row>25</xdr:row>
      <xdr:rowOff>66464</xdr:rowOff>
    </xdr:to>
    <xdr:sp macro="" textlink="">
      <xdr:nvSpPr>
        <xdr:cNvPr id="12" name="Oval 11">
          <a:extLst>
            <a:ext uri="{FF2B5EF4-FFF2-40B4-BE49-F238E27FC236}">
              <a16:creationId xmlns:a16="http://schemas.microsoft.com/office/drawing/2014/main" id="{271A9EF2-BD82-6141-AD6A-331A55CD59A9}"/>
            </a:ext>
          </a:extLst>
        </xdr:cNvPr>
        <xdr:cNvSpPr/>
      </xdr:nvSpPr>
      <xdr:spPr>
        <a:xfrm>
          <a:off x="4127500" y="4981364"/>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12</xdr:col>
      <xdr:colOff>127000</xdr:colOff>
      <xdr:row>24</xdr:row>
      <xdr:rowOff>187114</xdr:rowOff>
    </xdr:from>
    <xdr:to>
      <xdr:col>21</xdr:col>
      <xdr:colOff>304486</xdr:colOff>
      <xdr:row>24</xdr:row>
      <xdr:rowOff>202037</xdr:rowOff>
    </xdr:to>
    <xdr:cxnSp macro="">
      <xdr:nvCxnSpPr>
        <xdr:cNvPr id="13" name="Straight Arrow Connector 12">
          <a:extLst>
            <a:ext uri="{FF2B5EF4-FFF2-40B4-BE49-F238E27FC236}">
              <a16:creationId xmlns:a16="http://schemas.microsoft.com/office/drawing/2014/main" id="{766B6F8C-082A-9C42-A196-145788671AA5}"/>
            </a:ext>
          </a:extLst>
        </xdr:cNvPr>
        <xdr:cNvCxnSpPr>
          <a:stCxn id="12" idx="6"/>
          <a:endCxn id="2" idx="7"/>
        </xdr:cNvCxnSpPr>
      </xdr:nvCxnSpPr>
      <xdr:spPr>
        <a:xfrm>
          <a:off x="4254500" y="5063914"/>
          <a:ext cx="7606986" cy="14923"/>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749300</xdr:colOff>
      <xdr:row>25</xdr:row>
      <xdr:rowOff>136314</xdr:rowOff>
    </xdr:from>
    <xdr:ext cx="269176" cy="250453"/>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C608DC34-DDEE-BB43-AC15-46D9D308E68C}"/>
                </a:ext>
              </a:extLst>
            </xdr:cNvPr>
            <xdr:cNvSpPr txBox="1"/>
          </xdr:nvSpPr>
          <xdr:spPr>
            <a:xfrm>
              <a:off x="6527800" y="5216314"/>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14" name="TextBox 13">
              <a:extLst>
                <a:ext uri="{FF2B5EF4-FFF2-40B4-BE49-F238E27FC236}">
                  <a16:creationId xmlns:a16="http://schemas.microsoft.com/office/drawing/2014/main" id="{C608DC34-DDEE-BB43-AC15-46D9D308E68C}"/>
                </a:ext>
              </a:extLst>
            </xdr:cNvPr>
            <xdr:cNvSpPr txBox="1"/>
          </xdr:nvSpPr>
          <xdr:spPr>
            <a:xfrm>
              <a:off x="6527800" y="5216314"/>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oneCellAnchor>
    <xdr:from>
      <xdr:col>20</xdr:col>
      <xdr:colOff>508000</xdr:colOff>
      <xdr:row>30</xdr:row>
      <xdr:rowOff>28364</xdr:rowOff>
    </xdr:from>
    <xdr:ext cx="302775" cy="281808"/>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CDA7DE4B-EE28-B64B-A208-8963F75EB5C9}"/>
                </a:ext>
              </a:extLst>
            </xdr:cNvPr>
            <xdr:cNvSpPr txBox="1"/>
          </xdr:nvSpPr>
          <xdr:spPr>
            <a:xfrm>
              <a:off x="11239500" y="61243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5" name="TextBox 14">
              <a:extLst>
                <a:ext uri="{FF2B5EF4-FFF2-40B4-BE49-F238E27FC236}">
                  <a16:creationId xmlns:a16="http://schemas.microsoft.com/office/drawing/2014/main" id="{CDA7DE4B-EE28-B64B-A208-8963F75EB5C9}"/>
                </a:ext>
              </a:extLst>
            </xdr:cNvPr>
            <xdr:cNvSpPr txBox="1"/>
          </xdr:nvSpPr>
          <xdr:spPr>
            <a:xfrm>
              <a:off x="11239500" y="61243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15</xdr:col>
      <xdr:colOff>190500</xdr:colOff>
      <xdr:row>22</xdr:row>
      <xdr:rowOff>123614</xdr:rowOff>
    </xdr:from>
    <xdr:ext cx="304800" cy="250453"/>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DA65A227-756F-CA40-ABF7-697FB89EF048}"/>
                </a:ext>
              </a:extLst>
            </xdr:cNvPr>
            <xdr:cNvSpPr txBox="1"/>
          </xdr:nvSpPr>
          <xdr:spPr>
            <a:xfrm>
              <a:off x="6794500" y="45940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16" name="TextBox 15">
              <a:extLst>
                <a:ext uri="{FF2B5EF4-FFF2-40B4-BE49-F238E27FC236}">
                  <a16:creationId xmlns:a16="http://schemas.microsoft.com/office/drawing/2014/main" id="{DA65A227-756F-CA40-ABF7-697FB89EF048}"/>
                </a:ext>
              </a:extLst>
            </xdr:cNvPr>
            <xdr:cNvSpPr txBox="1"/>
          </xdr:nvSpPr>
          <xdr:spPr>
            <a:xfrm>
              <a:off x="6794500" y="45940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15</xdr:col>
      <xdr:colOff>127000</xdr:colOff>
      <xdr:row>21</xdr:row>
      <xdr:rowOff>142664</xdr:rowOff>
    </xdr:from>
    <xdr:to>
      <xdr:col>15</xdr:col>
      <xdr:colOff>635000</xdr:colOff>
      <xdr:row>27</xdr:row>
      <xdr:rowOff>193464</xdr:rowOff>
    </xdr:to>
    <xdr:sp macro="" textlink="">
      <xdr:nvSpPr>
        <xdr:cNvPr id="17" name="Arc 16">
          <a:extLst>
            <a:ext uri="{FF2B5EF4-FFF2-40B4-BE49-F238E27FC236}">
              <a16:creationId xmlns:a16="http://schemas.microsoft.com/office/drawing/2014/main" id="{49CDF1FF-8E6B-0B42-B345-86B276ED5FBA}"/>
            </a:ext>
          </a:extLst>
        </xdr:cNvPr>
        <xdr:cNvSpPr/>
      </xdr:nvSpPr>
      <xdr:spPr>
        <a:xfrm>
          <a:off x="10033000" y="4409864"/>
          <a:ext cx="508000" cy="1270000"/>
        </a:xfrm>
        <a:prstGeom prst="arc">
          <a:avLst>
            <a:gd name="adj1" fmla="val 16668082"/>
            <a:gd name="adj2" fmla="val 254037"/>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13</xdr:col>
      <xdr:colOff>647700</xdr:colOff>
      <xdr:row>23</xdr:row>
      <xdr:rowOff>88900</xdr:rowOff>
    </xdr:from>
    <xdr:ext cx="302775" cy="281808"/>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4216D69B-EE95-F74D-B4FE-B6187666FFE5}"/>
                </a:ext>
              </a:extLst>
            </xdr:cNvPr>
            <xdr:cNvSpPr txBox="1"/>
          </xdr:nvSpPr>
          <xdr:spPr>
            <a:xfrm>
              <a:off x="5600700" y="4762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38" name="TextBox 37">
              <a:extLst>
                <a:ext uri="{FF2B5EF4-FFF2-40B4-BE49-F238E27FC236}">
                  <a16:creationId xmlns:a16="http://schemas.microsoft.com/office/drawing/2014/main" id="{4216D69B-EE95-F74D-B4FE-B6187666FFE5}"/>
                </a:ext>
              </a:extLst>
            </xdr:cNvPr>
            <xdr:cNvSpPr txBox="1"/>
          </xdr:nvSpPr>
          <xdr:spPr>
            <a:xfrm>
              <a:off x="5600700" y="47625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21</xdr:col>
      <xdr:colOff>292100</xdr:colOff>
      <xdr:row>15</xdr:row>
      <xdr:rowOff>0</xdr:rowOff>
    </xdr:from>
    <xdr:to>
      <xdr:col>24</xdr:col>
      <xdr:colOff>152400</xdr:colOff>
      <xdr:row>15</xdr:row>
      <xdr:rowOff>12700</xdr:rowOff>
    </xdr:to>
    <xdr:cxnSp macro="">
      <xdr:nvCxnSpPr>
        <xdr:cNvPr id="39" name="Straight Connector 38">
          <a:extLst>
            <a:ext uri="{FF2B5EF4-FFF2-40B4-BE49-F238E27FC236}">
              <a16:creationId xmlns:a16="http://schemas.microsoft.com/office/drawing/2014/main" id="{323ED709-CDFE-F745-94C7-ED586A9AA43A}"/>
            </a:ext>
          </a:extLst>
        </xdr:cNvPr>
        <xdr:cNvCxnSpPr/>
      </xdr:nvCxnSpPr>
      <xdr:spPr>
        <a:xfrm>
          <a:off x="11849100" y="3048000"/>
          <a:ext cx="2336800" cy="127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711200</xdr:colOff>
      <xdr:row>13</xdr:row>
      <xdr:rowOff>12700</xdr:rowOff>
    </xdr:from>
    <xdr:ext cx="286296" cy="281808"/>
    <mc:AlternateContent xmlns:mc="http://schemas.openxmlformats.org/markup-compatibility/2006" xmlns:a14="http://schemas.microsoft.com/office/drawing/2010/main">
      <mc:Choice Requires="a14">
        <xdr:sp macro="" textlink="">
          <xdr:nvSpPr>
            <xdr:cNvPr id="40" name="TextBox 39">
              <a:extLst>
                <a:ext uri="{FF2B5EF4-FFF2-40B4-BE49-F238E27FC236}">
                  <a16:creationId xmlns:a16="http://schemas.microsoft.com/office/drawing/2014/main" id="{19486CAB-9B4A-CE43-8811-F6C7C85C4798}"/>
                </a:ext>
              </a:extLst>
            </xdr:cNvPr>
            <xdr:cNvSpPr txBox="1"/>
          </xdr:nvSpPr>
          <xdr:spPr>
            <a:xfrm>
              <a:off x="12268200" y="26543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0" name="TextBox 39">
              <a:extLst>
                <a:ext uri="{FF2B5EF4-FFF2-40B4-BE49-F238E27FC236}">
                  <a16:creationId xmlns:a16="http://schemas.microsoft.com/office/drawing/2014/main" id="{19486CAB-9B4A-CE43-8811-F6C7C85C4798}"/>
                </a:ext>
              </a:extLst>
            </xdr:cNvPr>
            <xdr:cNvSpPr txBox="1"/>
          </xdr:nvSpPr>
          <xdr:spPr>
            <a:xfrm>
              <a:off x="12268200" y="26543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22</xdr:col>
      <xdr:colOff>0</xdr:colOff>
      <xdr:row>16</xdr:row>
      <xdr:rowOff>88900</xdr:rowOff>
    </xdr:from>
    <xdr:ext cx="190500" cy="292100"/>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A132850B-F956-714A-BF2C-03ED9ABB7C1C}"/>
                </a:ext>
              </a:extLst>
            </xdr:cNvPr>
            <xdr:cNvSpPr txBox="1"/>
          </xdr:nvSpPr>
          <xdr:spPr>
            <a:xfrm>
              <a:off x="12382500" y="33401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42" name="TextBox 41">
              <a:extLst>
                <a:ext uri="{FF2B5EF4-FFF2-40B4-BE49-F238E27FC236}">
                  <a16:creationId xmlns:a16="http://schemas.microsoft.com/office/drawing/2014/main" id="{A132850B-F956-714A-BF2C-03ED9ABB7C1C}"/>
                </a:ext>
              </a:extLst>
            </xdr:cNvPr>
            <xdr:cNvSpPr txBox="1"/>
          </xdr:nvSpPr>
          <xdr:spPr>
            <a:xfrm>
              <a:off x="12382500" y="33401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21</xdr:col>
      <xdr:colOff>304800</xdr:colOff>
      <xdr:row>15</xdr:row>
      <xdr:rowOff>12700</xdr:rowOff>
    </xdr:from>
    <xdr:ext cx="276614" cy="187872"/>
    <mc:AlternateContent xmlns:mc="http://schemas.openxmlformats.org/markup-compatibility/2006" xmlns:a14="http://schemas.microsoft.com/office/drawing/2010/main">
      <mc:Choice Requires="a14">
        <xdr:sp macro="" textlink="">
          <xdr:nvSpPr>
            <xdr:cNvPr id="43" name="TextBox 42">
              <a:extLst>
                <a:ext uri="{FF2B5EF4-FFF2-40B4-BE49-F238E27FC236}">
                  <a16:creationId xmlns:a16="http://schemas.microsoft.com/office/drawing/2014/main" id="{0516BD1C-51AB-1149-B2E6-ADC7CF5B75BC}"/>
                </a:ext>
              </a:extLst>
            </xdr:cNvPr>
            <xdr:cNvSpPr txBox="1"/>
          </xdr:nvSpPr>
          <xdr:spPr>
            <a:xfrm>
              <a:off x="11861800" y="30607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43" name="TextBox 42">
              <a:extLst>
                <a:ext uri="{FF2B5EF4-FFF2-40B4-BE49-F238E27FC236}">
                  <a16:creationId xmlns:a16="http://schemas.microsoft.com/office/drawing/2014/main" id="{0516BD1C-51AB-1149-B2E6-ADC7CF5B75BC}"/>
                </a:ext>
              </a:extLst>
            </xdr:cNvPr>
            <xdr:cNvSpPr txBox="1"/>
          </xdr:nvSpPr>
          <xdr:spPr>
            <a:xfrm>
              <a:off x="11861800" y="30607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22</xdr:col>
      <xdr:colOff>584200</xdr:colOff>
      <xdr:row>14</xdr:row>
      <xdr:rowOff>177800</xdr:rowOff>
    </xdr:from>
    <xdr:to>
      <xdr:col>22</xdr:col>
      <xdr:colOff>711200</xdr:colOff>
      <xdr:row>15</xdr:row>
      <xdr:rowOff>139700</xdr:rowOff>
    </xdr:to>
    <xdr:sp macro="" textlink="">
      <xdr:nvSpPr>
        <xdr:cNvPr id="46" name="Oval 45">
          <a:extLst>
            <a:ext uri="{FF2B5EF4-FFF2-40B4-BE49-F238E27FC236}">
              <a16:creationId xmlns:a16="http://schemas.microsoft.com/office/drawing/2014/main" id="{427C2FFA-FA6E-984F-9CE3-6909A89430EA}"/>
            </a:ext>
          </a:extLst>
        </xdr:cNvPr>
        <xdr:cNvSpPr/>
      </xdr:nvSpPr>
      <xdr:spPr>
        <a:xfrm>
          <a:off x="12966700" y="30226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279400</xdr:colOff>
      <xdr:row>14</xdr:row>
      <xdr:rowOff>114300</xdr:rowOff>
    </xdr:from>
    <xdr:to>
      <xdr:col>21</xdr:col>
      <xdr:colOff>406400</xdr:colOff>
      <xdr:row>15</xdr:row>
      <xdr:rowOff>76200</xdr:rowOff>
    </xdr:to>
    <xdr:sp macro="" textlink="">
      <xdr:nvSpPr>
        <xdr:cNvPr id="47" name="Oval 46">
          <a:extLst>
            <a:ext uri="{FF2B5EF4-FFF2-40B4-BE49-F238E27FC236}">
              <a16:creationId xmlns:a16="http://schemas.microsoft.com/office/drawing/2014/main" id="{A3FAA723-DB58-3F4F-8C55-B3AE785E3F66}"/>
            </a:ext>
          </a:extLst>
        </xdr:cNvPr>
        <xdr:cNvSpPr/>
      </xdr:nvSpPr>
      <xdr:spPr>
        <a:xfrm>
          <a:off x="11836400" y="29591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254000</xdr:colOff>
      <xdr:row>16</xdr:row>
      <xdr:rowOff>50800</xdr:rowOff>
    </xdr:from>
    <xdr:to>
      <xdr:col>21</xdr:col>
      <xdr:colOff>381000</xdr:colOff>
      <xdr:row>17</xdr:row>
      <xdr:rowOff>12700</xdr:rowOff>
    </xdr:to>
    <xdr:sp macro="" textlink="">
      <xdr:nvSpPr>
        <xdr:cNvPr id="48" name="Oval 47">
          <a:extLst>
            <a:ext uri="{FF2B5EF4-FFF2-40B4-BE49-F238E27FC236}">
              <a16:creationId xmlns:a16="http://schemas.microsoft.com/office/drawing/2014/main" id="{DA500680-ED37-394B-9643-E91FD0A65E0F}"/>
            </a:ext>
          </a:extLst>
        </xdr:cNvPr>
        <xdr:cNvSpPr/>
      </xdr:nvSpPr>
      <xdr:spPr>
        <a:xfrm>
          <a:off x="11811000" y="3302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15</xdr:col>
      <xdr:colOff>67428</xdr:colOff>
      <xdr:row>24</xdr:row>
      <xdr:rowOff>12699</xdr:rowOff>
    </xdr:from>
    <xdr:to>
      <xdr:col>15</xdr:col>
      <xdr:colOff>520700</xdr:colOff>
      <xdr:row>28</xdr:row>
      <xdr:rowOff>98950</xdr:rowOff>
    </xdr:to>
    <xdr:sp macro="" textlink="">
      <xdr:nvSpPr>
        <xdr:cNvPr id="57" name="Arc 56">
          <a:extLst>
            <a:ext uri="{FF2B5EF4-FFF2-40B4-BE49-F238E27FC236}">
              <a16:creationId xmlns:a16="http://schemas.microsoft.com/office/drawing/2014/main" id="{E99D3F86-CA97-0E41-89C9-9FA5DC3A3F8E}"/>
            </a:ext>
          </a:extLst>
        </xdr:cNvPr>
        <xdr:cNvSpPr/>
      </xdr:nvSpPr>
      <xdr:spPr>
        <a:xfrm>
          <a:off x="9973428" y="4889499"/>
          <a:ext cx="453272" cy="899051"/>
        </a:xfrm>
        <a:prstGeom prst="arc">
          <a:avLst>
            <a:gd name="adj1" fmla="val 18321689"/>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21</xdr:col>
      <xdr:colOff>429868</xdr:colOff>
      <xdr:row>23</xdr:row>
      <xdr:rowOff>101600</xdr:rowOff>
    </xdr:from>
    <xdr:ext cx="302775" cy="281808"/>
    <mc:AlternateContent xmlns:mc="http://schemas.openxmlformats.org/markup-compatibility/2006" xmlns:a14="http://schemas.microsoft.com/office/drawing/2010/main">
      <mc:Choice Requires="a14">
        <xdr:sp macro="" textlink="">
          <xdr:nvSpPr>
            <xdr:cNvPr id="58" name="TextBox 57">
              <a:extLst>
                <a:ext uri="{FF2B5EF4-FFF2-40B4-BE49-F238E27FC236}">
                  <a16:creationId xmlns:a16="http://schemas.microsoft.com/office/drawing/2014/main" id="{B23CE8AE-332B-BB49-A74A-D1A034291378}"/>
                </a:ext>
              </a:extLst>
            </xdr:cNvPr>
            <xdr:cNvSpPr txBox="1"/>
          </xdr:nvSpPr>
          <xdr:spPr>
            <a:xfrm>
              <a:off x="15288868" y="4775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58" name="TextBox 57">
              <a:extLst>
                <a:ext uri="{FF2B5EF4-FFF2-40B4-BE49-F238E27FC236}">
                  <a16:creationId xmlns:a16="http://schemas.microsoft.com/office/drawing/2014/main" id="{B23CE8AE-332B-BB49-A74A-D1A034291378}"/>
                </a:ext>
              </a:extLst>
            </xdr:cNvPr>
            <xdr:cNvSpPr txBox="1"/>
          </xdr:nvSpPr>
          <xdr:spPr>
            <a:xfrm>
              <a:off x="15288868" y="47752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22</xdr:col>
      <xdr:colOff>480668</xdr:colOff>
      <xdr:row>34</xdr:row>
      <xdr:rowOff>88900</xdr:rowOff>
    </xdr:from>
    <xdr:to>
      <xdr:col>22</xdr:col>
      <xdr:colOff>607668</xdr:colOff>
      <xdr:row>35</xdr:row>
      <xdr:rowOff>50800</xdr:rowOff>
    </xdr:to>
    <xdr:sp macro="" textlink="">
      <xdr:nvSpPr>
        <xdr:cNvPr id="59" name="Oval 58">
          <a:extLst>
            <a:ext uri="{FF2B5EF4-FFF2-40B4-BE49-F238E27FC236}">
              <a16:creationId xmlns:a16="http://schemas.microsoft.com/office/drawing/2014/main" id="{9F6D5B15-71B6-F847-950C-EB212A982A89}"/>
            </a:ext>
          </a:extLst>
        </xdr:cNvPr>
        <xdr:cNvSpPr/>
      </xdr:nvSpPr>
      <xdr:spPr>
        <a:xfrm>
          <a:off x="12863168" y="69977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21</xdr:col>
      <xdr:colOff>709268</xdr:colOff>
      <xdr:row>32</xdr:row>
      <xdr:rowOff>25400</xdr:rowOff>
    </xdr:from>
    <xdr:ext cx="190500" cy="292100"/>
    <mc:AlternateContent xmlns:mc="http://schemas.openxmlformats.org/markup-compatibility/2006" xmlns:a14="http://schemas.microsoft.com/office/drawing/2010/main">
      <mc:Choice Requires="a14">
        <xdr:sp macro="" textlink="">
          <xdr:nvSpPr>
            <xdr:cNvPr id="62" name="TextBox 61">
              <a:extLst>
                <a:ext uri="{FF2B5EF4-FFF2-40B4-BE49-F238E27FC236}">
                  <a16:creationId xmlns:a16="http://schemas.microsoft.com/office/drawing/2014/main" id="{18D79024-4FFB-A64A-B64D-A14CBBE60712}"/>
                </a:ext>
              </a:extLst>
            </xdr:cNvPr>
            <xdr:cNvSpPr txBox="1"/>
          </xdr:nvSpPr>
          <xdr:spPr>
            <a:xfrm>
              <a:off x="15568268" y="65278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2" name="TextBox 61">
              <a:extLst>
                <a:ext uri="{FF2B5EF4-FFF2-40B4-BE49-F238E27FC236}">
                  <a16:creationId xmlns:a16="http://schemas.microsoft.com/office/drawing/2014/main" id="{18D79024-4FFB-A64A-B64D-A14CBBE60712}"/>
                </a:ext>
              </a:extLst>
            </xdr:cNvPr>
            <xdr:cNvSpPr txBox="1"/>
          </xdr:nvSpPr>
          <xdr:spPr>
            <a:xfrm>
              <a:off x="15568268" y="65278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21</xdr:col>
      <xdr:colOff>734668</xdr:colOff>
      <xdr:row>34</xdr:row>
      <xdr:rowOff>127000</xdr:rowOff>
    </xdr:from>
    <xdr:ext cx="286296" cy="281808"/>
    <mc:AlternateContent xmlns:mc="http://schemas.openxmlformats.org/markup-compatibility/2006" xmlns:a14="http://schemas.microsoft.com/office/drawing/2010/main">
      <mc:Choice Requires="a14">
        <xdr:sp macro="" textlink="">
          <xdr:nvSpPr>
            <xdr:cNvPr id="63" name="TextBox 62">
              <a:extLst>
                <a:ext uri="{FF2B5EF4-FFF2-40B4-BE49-F238E27FC236}">
                  <a16:creationId xmlns:a16="http://schemas.microsoft.com/office/drawing/2014/main" id="{84F6D13E-EB47-5B46-A8D8-6D455D488C63}"/>
                </a:ext>
              </a:extLst>
            </xdr:cNvPr>
            <xdr:cNvSpPr txBox="1"/>
          </xdr:nvSpPr>
          <xdr:spPr>
            <a:xfrm>
              <a:off x="12291668" y="70358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63" name="TextBox 62">
              <a:extLst>
                <a:ext uri="{FF2B5EF4-FFF2-40B4-BE49-F238E27FC236}">
                  <a16:creationId xmlns:a16="http://schemas.microsoft.com/office/drawing/2014/main" id="{84F6D13E-EB47-5B46-A8D8-6D455D488C63}"/>
                </a:ext>
              </a:extLst>
            </xdr:cNvPr>
            <xdr:cNvSpPr txBox="1"/>
          </xdr:nvSpPr>
          <xdr:spPr>
            <a:xfrm>
              <a:off x="12291668" y="70358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22</xdr:col>
      <xdr:colOff>683868</xdr:colOff>
      <xdr:row>23</xdr:row>
      <xdr:rowOff>127000</xdr:rowOff>
    </xdr:from>
    <xdr:ext cx="234102" cy="281808"/>
    <mc:AlternateContent xmlns:mc="http://schemas.openxmlformats.org/markup-compatibility/2006" xmlns:a14="http://schemas.microsoft.com/office/drawing/2010/main">
      <mc:Choice Requires="a14">
        <xdr:sp macro="" textlink="">
          <xdr:nvSpPr>
            <xdr:cNvPr id="64" name="TextBox 63">
              <a:extLst>
                <a:ext uri="{FF2B5EF4-FFF2-40B4-BE49-F238E27FC236}">
                  <a16:creationId xmlns:a16="http://schemas.microsoft.com/office/drawing/2014/main" id="{BF077442-1FF3-F24D-83B2-74B2A7A3470D}"/>
                </a:ext>
              </a:extLst>
            </xdr:cNvPr>
            <xdr:cNvSpPr txBox="1"/>
          </xdr:nvSpPr>
          <xdr:spPr>
            <a:xfrm>
              <a:off x="16368368" y="48006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64" name="TextBox 63">
              <a:extLst>
                <a:ext uri="{FF2B5EF4-FFF2-40B4-BE49-F238E27FC236}">
                  <a16:creationId xmlns:a16="http://schemas.microsoft.com/office/drawing/2014/main" id="{BF077442-1FF3-F24D-83B2-74B2A7A3470D}"/>
                </a:ext>
              </a:extLst>
            </xdr:cNvPr>
            <xdr:cNvSpPr txBox="1"/>
          </xdr:nvSpPr>
          <xdr:spPr>
            <a:xfrm>
              <a:off x="16368368" y="48006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21</xdr:col>
      <xdr:colOff>340968</xdr:colOff>
      <xdr:row>33</xdr:row>
      <xdr:rowOff>152400</xdr:rowOff>
    </xdr:from>
    <xdr:ext cx="276614" cy="187872"/>
    <mc:AlternateContent xmlns:mc="http://schemas.openxmlformats.org/markup-compatibility/2006" xmlns:a14="http://schemas.microsoft.com/office/drawing/2010/main">
      <mc:Choice Requires="a14">
        <xdr:sp macro="" textlink="">
          <xdr:nvSpPr>
            <xdr:cNvPr id="65" name="TextBox 64">
              <a:extLst>
                <a:ext uri="{FF2B5EF4-FFF2-40B4-BE49-F238E27FC236}">
                  <a16:creationId xmlns:a16="http://schemas.microsoft.com/office/drawing/2014/main" id="{0E90E1D9-C03F-E047-B0FB-7DDCAE54E4A1}"/>
                </a:ext>
              </a:extLst>
            </xdr:cNvPr>
            <xdr:cNvSpPr txBox="1"/>
          </xdr:nvSpPr>
          <xdr:spPr>
            <a:xfrm>
              <a:off x="15199968" y="68580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65" name="TextBox 64">
              <a:extLst>
                <a:ext uri="{FF2B5EF4-FFF2-40B4-BE49-F238E27FC236}">
                  <a16:creationId xmlns:a16="http://schemas.microsoft.com/office/drawing/2014/main" id="{0E90E1D9-C03F-E047-B0FB-7DDCAE54E4A1}"/>
                </a:ext>
              </a:extLst>
            </xdr:cNvPr>
            <xdr:cNvSpPr txBox="1"/>
          </xdr:nvSpPr>
          <xdr:spPr>
            <a:xfrm>
              <a:off x="15199968" y="68580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21</xdr:col>
      <xdr:colOff>317500</xdr:colOff>
      <xdr:row>34</xdr:row>
      <xdr:rowOff>88900</xdr:rowOff>
    </xdr:from>
    <xdr:to>
      <xdr:col>24</xdr:col>
      <xdr:colOff>12700</xdr:colOff>
      <xdr:row>34</xdr:row>
      <xdr:rowOff>127000</xdr:rowOff>
    </xdr:to>
    <xdr:cxnSp macro="">
      <xdr:nvCxnSpPr>
        <xdr:cNvPr id="67" name="Straight Connector 66">
          <a:extLst>
            <a:ext uri="{FF2B5EF4-FFF2-40B4-BE49-F238E27FC236}">
              <a16:creationId xmlns:a16="http://schemas.microsoft.com/office/drawing/2014/main" id="{522E3549-C1B1-B94F-B231-23BFC9695D08}"/>
            </a:ext>
          </a:extLst>
        </xdr:cNvPr>
        <xdr:cNvCxnSpPr/>
      </xdr:nvCxnSpPr>
      <xdr:spPr>
        <a:xfrm>
          <a:off x="11874500" y="6997700"/>
          <a:ext cx="2171700" cy="381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544168</xdr:colOff>
      <xdr:row>15</xdr:row>
      <xdr:rowOff>38100</xdr:rowOff>
    </xdr:from>
    <xdr:to>
      <xdr:col>22</xdr:col>
      <xdr:colOff>647700</xdr:colOff>
      <xdr:row>34</xdr:row>
      <xdr:rowOff>88900</xdr:rowOff>
    </xdr:to>
    <xdr:cxnSp macro="">
      <xdr:nvCxnSpPr>
        <xdr:cNvPr id="73" name="Straight Connector 72">
          <a:extLst>
            <a:ext uri="{FF2B5EF4-FFF2-40B4-BE49-F238E27FC236}">
              <a16:creationId xmlns:a16="http://schemas.microsoft.com/office/drawing/2014/main" id="{13EF463A-8DD2-054C-AB90-9944805C73C5}"/>
            </a:ext>
          </a:extLst>
        </xdr:cNvPr>
        <xdr:cNvCxnSpPr>
          <a:endCxn id="59" idx="0"/>
        </xdr:cNvCxnSpPr>
      </xdr:nvCxnSpPr>
      <xdr:spPr>
        <a:xfrm flipH="1">
          <a:off x="12926668" y="3086100"/>
          <a:ext cx="103532" cy="39116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254000</xdr:colOff>
      <xdr:row>34</xdr:row>
      <xdr:rowOff>12700</xdr:rowOff>
    </xdr:from>
    <xdr:to>
      <xdr:col>21</xdr:col>
      <xdr:colOff>381000</xdr:colOff>
      <xdr:row>34</xdr:row>
      <xdr:rowOff>177800</xdr:rowOff>
    </xdr:to>
    <xdr:sp macro="" textlink="">
      <xdr:nvSpPr>
        <xdr:cNvPr id="76" name="Oval 75">
          <a:extLst>
            <a:ext uri="{FF2B5EF4-FFF2-40B4-BE49-F238E27FC236}">
              <a16:creationId xmlns:a16="http://schemas.microsoft.com/office/drawing/2014/main" id="{3E25B9AA-2781-7343-B98B-D35FE53DB42C}"/>
            </a:ext>
          </a:extLst>
        </xdr:cNvPr>
        <xdr:cNvSpPr/>
      </xdr:nvSpPr>
      <xdr:spPr>
        <a:xfrm>
          <a:off x="11811000" y="69215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239368</xdr:colOff>
      <xdr:row>32</xdr:row>
      <xdr:rowOff>177800</xdr:rowOff>
    </xdr:from>
    <xdr:to>
      <xdr:col>21</xdr:col>
      <xdr:colOff>393700</xdr:colOff>
      <xdr:row>33</xdr:row>
      <xdr:rowOff>127000</xdr:rowOff>
    </xdr:to>
    <xdr:sp macro="" textlink="">
      <xdr:nvSpPr>
        <xdr:cNvPr id="77" name="Oval 76">
          <a:extLst>
            <a:ext uri="{FF2B5EF4-FFF2-40B4-BE49-F238E27FC236}">
              <a16:creationId xmlns:a16="http://schemas.microsoft.com/office/drawing/2014/main" id="{573E4E83-A45D-A245-8AAF-A6AB431DFB2D}"/>
            </a:ext>
          </a:extLst>
        </xdr:cNvPr>
        <xdr:cNvSpPr/>
      </xdr:nvSpPr>
      <xdr:spPr>
        <a:xfrm flipH="1">
          <a:off x="11796368" y="6680200"/>
          <a:ext cx="154332" cy="1524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127000</xdr:colOff>
      <xdr:row>1</xdr:row>
      <xdr:rowOff>107950</xdr:rowOff>
    </xdr:from>
    <xdr:ext cx="3578447" cy="626325"/>
    <mc:AlternateContent xmlns:mc="http://schemas.openxmlformats.org/markup-compatibility/2006" xmlns:a14="http://schemas.microsoft.com/office/drawing/2010/main">
      <mc:Choice Requires="a14">
        <xdr:sp macro="" textlink="">
          <xdr:nvSpPr>
            <xdr:cNvPr id="79" name="TextBox 78">
              <a:extLst>
                <a:ext uri="{FF2B5EF4-FFF2-40B4-BE49-F238E27FC236}">
                  <a16:creationId xmlns:a16="http://schemas.microsoft.com/office/drawing/2014/main" id="{6B56566C-F755-334D-8DF0-9A5F29C09168}"/>
                </a:ext>
              </a:extLst>
            </xdr:cNvPr>
            <xdr:cNvSpPr txBox="1"/>
          </xdr:nvSpPr>
          <xdr:spPr>
            <a:xfrm>
              <a:off x="127000" y="3873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79" name="TextBox 78">
              <a:extLst>
                <a:ext uri="{FF2B5EF4-FFF2-40B4-BE49-F238E27FC236}">
                  <a16:creationId xmlns:a16="http://schemas.microsoft.com/office/drawing/2014/main" id="{6B56566C-F755-334D-8DF0-9A5F29C09168}"/>
                </a:ext>
              </a:extLst>
            </xdr:cNvPr>
            <xdr:cNvSpPr txBox="1"/>
          </xdr:nvSpPr>
          <xdr:spPr>
            <a:xfrm>
              <a:off x="127000" y="3873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228600</xdr:colOff>
      <xdr:row>0</xdr:row>
      <xdr:rowOff>101600</xdr:rowOff>
    </xdr:from>
    <xdr:ext cx="1304268" cy="281808"/>
    <mc:AlternateContent xmlns:mc="http://schemas.openxmlformats.org/markup-compatibility/2006" xmlns:a14="http://schemas.microsoft.com/office/drawing/2010/main">
      <mc:Choice Requires="a14">
        <xdr:sp macro="" textlink="">
          <xdr:nvSpPr>
            <xdr:cNvPr id="80" name="TextBox 79">
              <a:extLst>
                <a:ext uri="{FF2B5EF4-FFF2-40B4-BE49-F238E27FC236}">
                  <a16:creationId xmlns:a16="http://schemas.microsoft.com/office/drawing/2014/main" id="{1F18C88C-7C38-3148-8C74-C36CBD82E0AB}"/>
                </a:ext>
              </a:extLst>
            </xdr:cNvPr>
            <xdr:cNvSpPr txBox="1"/>
          </xdr:nvSpPr>
          <xdr:spPr>
            <a:xfrm>
              <a:off x="228600" y="1016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oMath>
                </m:oMathPara>
              </a14:m>
              <a:endParaRPr lang="en-US" sz="1800"/>
            </a:p>
          </xdr:txBody>
        </xdr:sp>
      </mc:Choice>
      <mc:Fallback xmlns="">
        <xdr:sp macro="" textlink="">
          <xdr:nvSpPr>
            <xdr:cNvPr id="80" name="TextBox 79">
              <a:extLst>
                <a:ext uri="{FF2B5EF4-FFF2-40B4-BE49-F238E27FC236}">
                  <a16:creationId xmlns:a16="http://schemas.microsoft.com/office/drawing/2014/main" id="{1F18C88C-7C38-3148-8C74-C36CBD82E0AB}"/>
                </a:ext>
              </a:extLst>
            </xdr:cNvPr>
            <xdr:cNvSpPr txBox="1"/>
          </xdr:nvSpPr>
          <xdr:spPr>
            <a:xfrm>
              <a:off x="228600" y="1016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𝜕_1=𝜕_3−𝜕_2</a:t>
              </a:r>
              <a:endParaRPr lang="en-US" sz="1800"/>
            </a:p>
          </xdr:txBody>
        </xdr:sp>
      </mc:Fallback>
    </mc:AlternateContent>
    <xdr:clientData/>
  </xdr:oneCellAnchor>
  <xdr:oneCellAnchor>
    <xdr:from>
      <xdr:col>0</xdr:col>
      <xdr:colOff>25400</xdr:colOff>
      <xdr:row>10</xdr:row>
      <xdr:rowOff>158750</xdr:rowOff>
    </xdr:from>
    <xdr:ext cx="2351028" cy="565283"/>
    <mc:AlternateContent xmlns:mc="http://schemas.openxmlformats.org/markup-compatibility/2006" xmlns:a14="http://schemas.microsoft.com/office/drawing/2010/main">
      <mc:Choice Requires="a14">
        <xdr:sp macro="" textlink="">
          <xdr:nvSpPr>
            <xdr:cNvPr id="81" name="TextBox 80">
              <a:extLst>
                <a:ext uri="{FF2B5EF4-FFF2-40B4-BE49-F238E27FC236}">
                  <a16:creationId xmlns:a16="http://schemas.microsoft.com/office/drawing/2014/main" id="{E776BAE7-F081-0B43-865D-7BA61B15D08E}"/>
                </a:ext>
              </a:extLst>
            </xdr:cNvPr>
            <xdr:cNvSpPr txBox="1"/>
          </xdr:nvSpPr>
          <xdr:spPr>
            <a:xfrm>
              <a:off x="25400" y="22669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81" name="TextBox 80">
              <a:extLst>
                <a:ext uri="{FF2B5EF4-FFF2-40B4-BE49-F238E27FC236}">
                  <a16:creationId xmlns:a16="http://schemas.microsoft.com/office/drawing/2014/main" id="{E776BAE7-F081-0B43-865D-7BA61B15D08E}"/>
                </a:ext>
              </a:extLst>
            </xdr:cNvPr>
            <xdr:cNvSpPr txBox="1"/>
          </xdr:nvSpPr>
          <xdr:spPr>
            <a:xfrm>
              <a:off x="25400" y="22669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76200</xdr:colOff>
      <xdr:row>6</xdr:row>
      <xdr:rowOff>0</xdr:rowOff>
    </xdr:from>
    <xdr:ext cx="1831463" cy="584263"/>
    <mc:AlternateContent xmlns:mc="http://schemas.openxmlformats.org/markup-compatibility/2006" xmlns:a14="http://schemas.microsoft.com/office/drawing/2010/main">
      <mc:Choice Requires="a14">
        <xdr:sp macro="" textlink="">
          <xdr:nvSpPr>
            <xdr:cNvPr id="82" name="TextBox 81">
              <a:extLst>
                <a:ext uri="{FF2B5EF4-FFF2-40B4-BE49-F238E27FC236}">
                  <a16:creationId xmlns:a16="http://schemas.microsoft.com/office/drawing/2014/main" id="{04CB73F3-2FC9-FC43-8ACC-F6CC320CEC69}"/>
                </a:ext>
              </a:extLst>
            </xdr:cNvPr>
            <xdr:cNvSpPr txBox="1"/>
          </xdr:nvSpPr>
          <xdr:spPr>
            <a:xfrm>
              <a:off x="76200" y="12954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82" name="TextBox 81">
              <a:extLst>
                <a:ext uri="{FF2B5EF4-FFF2-40B4-BE49-F238E27FC236}">
                  <a16:creationId xmlns:a16="http://schemas.microsoft.com/office/drawing/2014/main" id="{04CB73F3-2FC9-FC43-8ACC-F6CC320CEC69}"/>
                </a:ext>
              </a:extLst>
            </xdr:cNvPr>
            <xdr:cNvSpPr txBox="1"/>
          </xdr:nvSpPr>
          <xdr:spPr>
            <a:xfrm>
              <a:off x="76200" y="12954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3</xdr:col>
      <xdr:colOff>139700</xdr:colOff>
      <xdr:row>5</xdr:row>
      <xdr:rowOff>177800</xdr:rowOff>
    </xdr:from>
    <xdr:ext cx="1831463" cy="584263"/>
    <mc:AlternateContent xmlns:mc="http://schemas.openxmlformats.org/markup-compatibility/2006" xmlns:a14="http://schemas.microsoft.com/office/drawing/2010/main">
      <mc:Choice Requires="a14">
        <xdr:sp macro="" textlink="">
          <xdr:nvSpPr>
            <xdr:cNvPr id="83" name="TextBox 82">
              <a:extLst>
                <a:ext uri="{FF2B5EF4-FFF2-40B4-BE49-F238E27FC236}">
                  <a16:creationId xmlns:a16="http://schemas.microsoft.com/office/drawing/2014/main" id="{94BDBB78-16B8-B44C-A369-37744A08D13D}"/>
                </a:ext>
              </a:extLst>
            </xdr:cNvPr>
            <xdr:cNvSpPr txBox="1"/>
          </xdr:nvSpPr>
          <xdr:spPr>
            <a:xfrm>
              <a:off x="2616200" y="12700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83" name="TextBox 82">
              <a:extLst>
                <a:ext uri="{FF2B5EF4-FFF2-40B4-BE49-F238E27FC236}">
                  <a16:creationId xmlns:a16="http://schemas.microsoft.com/office/drawing/2014/main" id="{94BDBB78-16B8-B44C-A369-37744A08D13D}"/>
                </a:ext>
              </a:extLst>
            </xdr:cNvPr>
            <xdr:cNvSpPr txBox="1"/>
          </xdr:nvSpPr>
          <xdr:spPr>
            <a:xfrm>
              <a:off x="2616200" y="12700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3</xdr:col>
      <xdr:colOff>558800</xdr:colOff>
      <xdr:row>10</xdr:row>
      <xdr:rowOff>139700</xdr:rowOff>
    </xdr:from>
    <xdr:ext cx="2351028" cy="565283"/>
    <mc:AlternateContent xmlns:mc="http://schemas.openxmlformats.org/markup-compatibility/2006" xmlns:a14="http://schemas.microsoft.com/office/drawing/2010/main">
      <mc:Choice Requires="a14">
        <xdr:sp macro="" textlink="">
          <xdr:nvSpPr>
            <xdr:cNvPr id="84" name="TextBox 83">
              <a:extLst>
                <a:ext uri="{FF2B5EF4-FFF2-40B4-BE49-F238E27FC236}">
                  <a16:creationId xmlns:a16="http://schemas.microsoft.com/office/drawing/2014/main" id="{37D26C51-E262-BB46-9825-D855025FD145}"/>
                </a:ext>
              </a:extLst>
            </xdr:cNvPr>
            <xdr:cNvSpPr txBox="1"/>
          </xdr:nvSpPr>
          <xdr:spPr>
            <a:xfrm>
              <a:off x="3035300" y="22479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84" name="TextBox 83">
              <a:extLst>
                <a:ext uri="{FF2B5EF4-FFF2-40B4-BE49-F238E27FC236}">
                  <a16:creationId xmlns:a16="http://schemas.microsoft.com/office/drawing/2014/main" id="{37D26C51-E262-BB46-9825-D855025FD145}"/>
                </a:ext>
              </a:extLst>
            </xdr:cNvPr>
            <xdr:cNvSpPr txBox="1"/>
          </xdr:nvSpPr>
          <xdr:spPr>
            <a:xfrm>
              <a:off x="3035300" y="22479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0</xdr:col>
      <xdr:colOff>76200</xdr:colOff>
      <xdr:row>15</xdr:row>
      <xdr:rowOff>165100</xdr:rowOff>
    </xdr:from>
    <xdr:ext cx="1276503" cy="519694"/>
    <mc:AlternateContent xmlns:mc="http://schemas.openxmlformats.org/markup-compatibility/2006" xmlns:a14="http://schemas.microsoft.com/office/drawing/2010/main">
      <mc:Choice Requires="a14">
        <xdr:sp macro="" textlink="">
          <xdr:nvSpPr>
            <xdr:cNvPr id="85" name="TextBox 84">
              <a:extLst>
                <a:ext uri="{FF2B5EF4-FFF2-40B4-BE49-F238E27FC236}">
                  <a16:creationId xmlns:a16="http://schemas.microsoft.com/office/drawing/2014/main" id="{CE75593B-302C-9346-98B6-EFDD232ACEA1}"/>
                </a:ext>
              </a:extLst>
            </xdr:cNvPr>
            <xdr:cNvSpPr txBox="1"/>
          </xdr:nvSpPr>
          <xdr:spPr>
            <a:xfrm>
              <a:off x="76200" y="328930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85" name="TextBox 84">
              <a:extLst>
                <a:ext uri="{FF2B5EF4-FFF2-40B4-BE49-F238E27FC236}">
                  <a16:creationId xmlns:a16="http://schemas.microsoft.com/office/drawing/2014/main" id="{CE75593B-302C-9346-98B6-EFDD232ACEA1}"/>
                </a:ext>
              </a:extLst>
            </xdr:cNvPr>
            <xdr:cNvSpPr txBox="1"/>
          </xdr:nvSpPr>
          <xdr:spPr>
            <a:xfrm>
              <a:off x="76200" y="3289300"/>
              <a:ext cx="1276503"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𝑙_1=𝑟_1/𝑠𝑖𝑛(ß_1 ) </a:t>
              </a:r>
              <a:endParaRPr lang="en-US" sz="1800"/>
            </a:p>
          </xdr:txBody>
        </xdr:sp>
      </mc:Fallback>
    </mc:AlternateContent>
    <xdr:clientData/>
  </xdr:oneCellAnchor>
  <xdr:oneCellAnchor>
    <xdr:from>
      <xdr:col>2</xdr:col>
      <xdr:colOff>546100</xdr:colOff>
      <xdr:row>15</xdr:row>
      <xdr:rowOff>190500</xdr:rowOff>
    </xdr:from>
    <xdr:ext cx="1281825" cy="519694"/>
    <mc:AlternateContent xmlns:mc="http://schemas.openxmlformats.org/markup-compatibility/2006" xmlns:a14="http://schemas.microsoft.com/office/drawing/2010/main">
      <mc:Choice Requires="a14">
        <xdr:sp macro="" textlink="">
          <xdr:nvSpPr>
            <xdr:cNvPr id="86" name="TextBox 85">
              <a:extLst>
                <a:ext uri="{FF2B5EF4-FFF2-40B4-BE49-F238E27FC236}">
                  <a16:creationId xmlns:a16="http://schemas.microsoft.com/office/drawing/2014/main" id="{D6912347-791D-7A4A-AB17-C723D47F81A8}"/>
                </a:ext>
              </a:extLst>
            </xdr:cNvPr>
            <xdr:cNvSpPr txBox="1"/>
          </xdr:nvSpPr>
          <xdr:spPr>
            <a:xfrm>
              <a:off x="2197100" y="33147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86" name="TextBox 85">
              <a:extLst>
                <a:ext uri="{FF2B5EF4-FFF2-40B4-BE49-F238E27FC236}">
                  <a16:creationId xmlns:a16="http://schemas.microsoft.com/office/drawing/2014/main" id="{D6912347-791D-7A4A-AB17-C723D47F81A8}"/>
                </a:ext>
              </a:extLst>
            </xdr:cNvPr>
            <xdr:cNvSpPr txBox="1"/>
          </xdr:nvSpPr>
          <xdr:spPr>
            <a:xfrm>
              <a:off x="2197100" y="33147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𝑙_2=𝑟_2/𝑠𝑖𝑛(ß_2 ) </a:t>
              </a:r>
              <a:endParaRPr lang="en-US" sz="1800"/>
            </a:p>
          </xdr:txBody>
        </xdr:sp>
      </mc:Fallback>
    </mc:AlternateContent>
    <xdr:clientData/>
  </xdr:oneCellAnchor>
  <xdr:oneCellAnchor>
    <xdr:from>
      <xdr:col>0</xdr:col>
      <xdr:colOff>0</xdr:colOff>
      <xdr:row>20</xdr:row>
      <xdr:rowOff>44450</xdr:rowOff>
    </xdr:from>
    <xdr:ext cx="1855893" cy="535724"/>
    <mc:AlternateContent xmlns:mc="http://schemas.openxmlformats.org/markup-compatibility/2006" xmlns:a14="http://schemas.microsoft.com/office/drawing/2010/main">
      <mc:Choice Requires="a14">
        <xdr:sp macro="" textlink="">
          <xdr:nvSpPr>
            <xdr:cNvPr id="87" name="TextBox 86">
              <a:extLst>
                <a:ext uri="{FF2B5EF4-FFF2-40B4-BE49-F238E27FC236}">
                  <a16:creationId xmlns:a16="http://schemas.microsoft.com/office/drawing/2014/main" id="{294A2CAA-9FE7-A948-867E-74E17DE0E9FB}"/>
                </a:ext>
              </a:extLst>
            </xdr:cNvPr>
            <xdr:cNvSpPr txBox="1"/>
          </xdr:nvSpPr>
          <xdr:spPr>
            <a:xfrm>
              <a:off x="0" y="41846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87" name="TextBox 86">
              <a:extLst>
                <a:ext uri="{FF2B5EF4-FFF2-40B4-BE49-F238E27FC236}">
                  <a16:creationId xmlns:a16="http://schemas.microsoft.com/office/drawing/2014/main" id="{294A2CAA-9FE7-A948-867E-74E17DE0E9FB}"/>
                </a:ext>
              </a:extLst>
            </xdr:cNvPr>
            <xdr:cNvSpPr txBox="1"/>
          </xdr:nvSpPr>
          <xdr:spPr>
            <a:xfrm>
              <a:off x="0" y="41846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3</xdr:col>
      <xdr:colOff>368300</xdr:colOff>
      <xdr:row>19</xdr:row>
      <xdr:rowOff>127000</xdr:rowOff>
    </xdr:from>
    <xdr:ext cx="1861214" cy="535724"/>
    <mc:AlternateContent xmlns:mc="http://schemas.openxmlformats.org/markup-compatibility/2006" xmlns:a14="http://schemas.microsoft.com/office/drawing/2010/main">
      <mc:Choice Requires="a14">
        <xdr:sp macro="" textlink="">
          <xdr:nvSpPr>
            <xdr:cNvPr id="88" name="TextBox 87">
              <a:extLst>
                <a:ext uri="{FF2B5EF4-FFF2-40B4-BE49-F238E27FC236}">
                  <a16:creationId xmlns:a16="http://schemas.microsoft.com/office/drawing/2014/main" id="{C4314587-87DE-1847-8C83-FF1657C6E627}"/>
                </a:ext>
              </a:extLst>
            </xdr:cNvPr>
            <xdr:cNvSpPr txBox="1"/>
          </xdr:nvSpPr>
          <xdr:spPr>
            <a:xfrm>
              <a:off x="2844800" y="40640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88" name="TextBox 87">
              <a:extLst>
                <a:ext uri="{FF2B5EF4-FFF2-40B4-BE49-F238E27FC236}">
                  <a16:creationId xmlns:a16="http://schemas.microsoft.com/office/drawing/2014/main" id="{C4314587-87DE-1847-8C83-FF1657C6E627}"/>
                </a:ext>
              </a:extLst>
            </xdr:cNvPr>
            <xdr:cNvSpPr txBox="1"/>
          </xdr:nvSpPr>
          <xdr:spPr>
            <a:xfrm>
              <a:off x="2844800" y="40640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𝑊_2=(𝑀_1 (𝐿_1+𝑙_2 ))/𝐹</a:t>
              </a:r>
              <a:endParaRPr lang="en-US" sz="1800"/>
            </a:p>
          </xdr:txBody>
        </xdr:sp>
      </mc:Fallback>
    </mc:AlternateContent>
    <xdr:clientData/>
  </xdr:oneCellAnchor>
  <xdr:oneCellAnchor>
    <xdr:from>
      <xdr:col>0</xdr:col>
      <xdr:colOff>101600</xdr:colOff>
      <xdr:row>24</xdr:row>
      <xdr:rowOff>82550</xdr:rowOff>
    </xdr:from>
    <xdr:ext cx="1132041" cy="281680"/>
    <mc:AlternateContent xmlns:mc="http://schemas.openxmlformats.org/markup-compatibility/2006" xmlns:a14="http://schemas.microsoft.com/office/drawing/2010/main">
      <mc:Choice Requires="a14">
        <xdr:sp macro="" textlink="">
          <xdr:nvSpPr>
            <xdr:cNvPr id="89" name="TextBox 88">
              <a:extLst>
                <a:ext uri="{FF2B5EF4-FFF2-40B4-BE49-F238E27FC236}">
                  <a16:creationId xmlns:a16="http://schemas.microsoft.com/office/drawing/2014/main" id="{DB9140C3-CCC2-884D-A9C0-AACDCF4A63FC}"/>
                </a:ext>
              </a:extLst>
            </xdr:cNvPr>
            <xdr:cNvSpPr txBox="1"/>
          </xdr:nvSpPr>
          <xdr:spPr>
            <a:xfrm>
              <a:off x="101600" y="50355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89" name="TextBox 88">
              <a:extLst>
                <a:ext uri="{FF2B5EF4-FFF2-40B4-BE49-F238E27FC236}">
                  <a16:creationId xmlns:a16="http://schemas.microsoft.com/office/drawing/2014/main" id="{DB9140C3-CCC2-884D-A9C0-AACDCF4A63FC}"/>
                </a:ext>
              </a:extLst>
            </xdr:cNvPr>
            <xdr:cNvSpPr txBox="1"/>
          </xdr:nvSpPr>
          <xdr:spPr>
            <a:xfrm>
              <a:off x="101600" y="50355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3</xdr:col>
      <xdr:colOff>546100</xdr:colOff>
      <xdr:row>24</xdr:row>
      <xdr:rowOff>12700</xdr:rowOff>
    </xdr:from>
    <xdr:ext cx="1132041" cy="281680"/>
    <mc:AlternateContent xmlns:mc="http://schemas.openxmlformats.org/markup-compatibility/2006" xmlns:a14="http://schemas.microsoft.com/office/drawing/2010/main">
      <mc:Choice Requires="a14">
        <xdr:sp macro="" textlink="">
          <xdr:nvSpPr>
            <xdr:cNvPr id="90" name="TextBox 89">
              <a:extLst>
                <a:ext uri="{FF2B5EF4-FFF2-40B4-BE49-F238E27FC236}">
                  <a16:creationId xmlns:a16="http://schemas.microsoft.com/office/drawing/2014/main" id="{A7CB9214-32E8-E644-887E-B02177DB2410}"/>
                </a:ext>
              </a:extLst>
            </xdr:cNvPr>
            <xdr:cNvSpPr txBox="1"/>
          </xdr:nvSpPr>
          <xdr:spPr>
            <a:xfrm>
              <a:off x="3022600" y="49657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90" name="TextBox 89">
              <a:extLst>
                <a:ext uri="{FF2B5EF4-FFF2-40B4-BE49-F238E27FC236}">
                  <a16:creationId xmlns:a16="http://schemas.microsoft.com/office/drawing/2014/main" id="{A7CB9214-32E8-E644-887E-B02177DB2410}"/>
                </a:ext>
              </a:extLst>
            </xdr:cNvPr>
            <xdr:cNvSpPr txBox="1"/>
          </xdr:nvSpPr>
          <xdr:spPr>
            <a:xfrm>
              <a:off x="3022600" y="49657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0</xdr:col>
      <xdr:colOff>38100</xdr:colOff>
      <xdr:row>27</xdr:row>
      <xdr:rowOff>114300</xdr:rowOff>
    </xdr:from>
    <xdr:ext cx="2442720" cy="764248"/>
    <mc:AlternateContent xmlns:mc="http://schemas.openxmlformats.org/markup-compatibility/2006" xmlns:a14="http://schemas.microsoft.com/office/drawing/2010/main">
      <mc:Choice Requires="a14">
        <xdr:sp macro="" textlink="">
          <xdr:nvSpPr>
            <xdr:cNvPr id="91" name="TextBox 90">
              <a:extLst>
                <a:ext uri="{FF2B5EF4-FFF2-40B4-BE49-F238E27FC236}">
                  <a16:creationId xmlns:a16="http://schemas.microsoft.com/office/drawing/2014/main" id="{90487BF1-F784-DF4B-94FB-E6C27224136A}"/>
                </a:ext>
              </a:extLst>
            </xdr:cNvPr>
            <xdr:cNvSpPr txBox="1"/>
          </xdr:nvSpPr>
          <xdr:spPr>
            <a:xfrm>
              <a:off x="38100" y="5676900"/>
              <a:ext cx="2442720"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91" name="TextBox 90">
              <a:extLst>
                <a:ext uri="{FF2B5EF4-FFF2-40B4-BE49-F238E27FC236}">
                  <a16:creationId xmlns:a16="http://schemas.microsoft.com/office/drawing/2014/main" id="{90487BF1-F784-DF4B-94FB-E6C27224136A}"/>
                </a:ext>
              </a:extLst>
            </xdr:cNvPr>
            <xdr:cNvSpPr txBox="1"/>
          </xdr:nvSpPr>
          <xdr:spPr>
            <a:xfrm>
              <a:off x="38100" y="5676900"/>
              <a:ext cx="2442720"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(𝐿_1+(0.5𝑊_1)/𝑠𝑖𝑛(ß_1 ) ))/𝐹</a:t>
              </a:r>
              <a:endParaRPr lang="en-US" sz="1800"/>
            </a:p>
          </xdr:txBody>
        </xdr:sp>
      </mc:Fallback>
    </mc:AlternateContent>
    <xdr:clientData/>
  </xdr:oneCellAnchor>
  <xdr:oneCellAnchor>
    <xdr:from>
      <xdr:col>4</xdr:col>
      <xdr:colOff>685800</xdr:colOff>
      <xdr:row>27</xdr:row>
      <xdr:rowOff>101600</xdr:rowOff>
    </xdr:from>
    <xdr:ext cx="2464008" cy="764248"/>
    <mc:AlternateContent xmlns:mc="http://schemas.openxmlformats.org/markup-compatibility/2006" xmlns:a14="http://schemas.microsoft.com/office/drawing/2010/main">
      <mc:Choice Requires="a14">
        <xdr:sp macro="" textlink="">
          <xdr:nvSpPr>
            <xdr:cNvPr id="92" name="TextBox 91">
              <a:extLst>
                <a:ext uri="{FF2B5EF4-FFF2-40B4-BE49-F238E27FC236}">
                  <a16:creationId xmlns:a16="http://schemas.microsoft.com/office/drawing/2014/main" id="{A44CF324-7BEB-F14D-917F-A026884BB5BC}"/>
                </a:ext>
              </a:extLst>
            </xdr:cNvPr>
            <xdr:cNvSpPr txBox="1"/>
          </xdr:nvSpPr>
          <xdr:spPr>
            <a:xfrm>
              <a:off x="3987800" y="56642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92" name="TextBox 91">
              <a:extLst>
                <a:ext uri="{FF2B5EF4-FFF2-40B4-BE49-F238E27FC236}">
                  <a16:creationId xmlns:a16="http://schemas.microsoft.com/office/drawing/2014/main" id="{A44CF324-7BEB-F14D-917F-A026884BB5BC}"/>
                </a:ext>
              </a:extLst>
            </xdr:cNvPr>
            <xdr:cNvSpPr txBox="1"/>
          </xdr:nvSpPr>
          <xdr:spPr>
            <a:xfrm>
              <a:off x="3987800" y="56642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(𝐿_2+(0.5𝑊_2)/𝑠𝑖𝑛(ß_2 ) ))/𝐹</a:t>
              </a:r>
              <a:endParaRPr lang="en-US" sz="1800"/>
            </a:p>
          </xdr:txBody>
        </xdr:sp>
      </mc:Fallback>
    </mc:AlternateContent>
    <xdr:clientData/>
  </xdr:oneCellAnchor>
  <xdr:oneCellAnchor>
    <xdr:from>
      <xdr:col>0</xdr:col>
      <xdr:colOff>0</xdr:colOff>
      <xdr:row>33</xdr:row>
      <xdr:rowOff>127000</xdr:rowOff>
    </xdr:from>
    <xdr:ext cx="3283015" cy="1254639"/>
    <mc:AlternateContent xmlns:mc="http://schemas.openxmlformats.org/markup-compatibility/2006" xmlns:a14="http://schemas.microsoft.com/office/drawing/2010/main">
      <mc:Choice Requires="a14">
        <xdr:sp macro="" textlink="">
          <xdr:nvSpPr>
            <xdr:cNvPr id="93" name="TextBox 92">
              <a:extLst>
                <a:ext uri="{FF2B5EF4-FFF2-40B4-BE49-F238E27FC236}">
                  <a16:creationId xmlns:a16="http://schemas.microsoft.com/office/drawing/2014/main" id="{3C370E72-480C-0545-BEE1-426B6177EBE4}"/>
                </a:ext>
              </a:extLst>
            </xdr:cNvPr>
            <xdr:cNvSpPr txBox="1"/>
          </xdr:nvSpPr>
          <xdr:spPr>
            <a:xfrm>
              <a:off x="0" y="6908800"/>
              <a:ext cx="3283015"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93" name="TextBox 92">
              <a:extLst>
                <a:ext uri="{FF2B5EF4-FFF2-40B4-BE49-F238E27FC236}">
                  <a16:creationId xmlns:a16="http://schemas.microsoft.com/office/drawing/2014/main" id="{3C370E72-480C-0545-BEE1-426B6177EBE4}"/>
                </a:ext>
              </a:extLst>
            </xdr:cNvPr>
            <xdr:cNvSpPr txBox="1"/>
          </xdr:nvSpPr>
          <xdr:spPr>
            <a:xfrm>
              <a:off x="0" y="6908800"/>
              <a:ext cx="3283015"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𝐿_1)/((𝐹−(0.5𝑀_1)/𝑠𝑖𝑛(ß_1 )   ))</a:t>
              </a:r>
              <a:endParaRPr lang="en-US" sz="2800"/>
            </a:p>
          </xdr:txBody>
        </xdr:sp>
      </mc:Fallback>
    </mc:AlternateContent>
    <xdr:clientData/>
  </xdr:oneCellAnchor>
  <xdr:oneCellAnchor>
    <xdr:from>
      <xdr:col>5</xdr:col>
      <xdr:colOff>444500</xdr:colOff>
      <xdr:row>33</xdr:row>
      <xdr:rowOff>101600</xdr:rowOff>
    </xdr:from>
    <xdr:ext cx="3299557" cy="1254639"/>
    <mc:AlternateContent xmlns:mc="http://schemas.openxmlformats.org/markup-compatibility/2006" xmlns:a14="http://schemas.microsoft.com/office/drawing/2010/main">
      <mc:Choice Requires="a14">
        <xdr:sp macro="" textlink="">
          <xdr:nvSpPr>
            <xdr:cNvPr id="94" name="TextBox 93">
              <a:extLst>
                <a:ext uri="{FF2B5EF4-FFF2-40B4-BE49-F238E27FC236}">
                  <a16:creationId xmlns:a16="http://schemas.microsoft.com/office/drawing/2014/main" id="{0FD68F9F-5051-4249-9AA7-AD14072CFA76}"/>
                </a:ext>
              </a:extLst>
            </xdr:cNvPr>
            <xdr:cNvSpPr txBox="1"/>
          </xdr:nvSpPr>
          <xdr:spPr>
            <a:xfrm>
              <a:off x="4572000" y="68834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94" name="TextBox 93">
              <a:extLst>
                <a:ext uri="{FF2B5EF4-FFF2-40B4-BE49-F238E27FC236}">
                  <a16:creationId xmlns:a16="http://schemas.microsoft.com/office/drawing/2014/main" id="{0FD68F9F-5051-4249-9AA7-AD14072CFA76}"/>
                </a:ext>
              </a:extLst>
            </xdr:cNvPr>
            <xdr:cNvSpPr txBox="1"/>
          </xdr:nvSpPr>
          <xdr:spPr>
            <a:xfrm>
              <a:off x="4572000" y="68834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𝐿_2)/((𝐹−(0.5𝑀_2)/𝑠𝑖𝑛(ß_2 )   ))</a:t>
              </a:r>
              <a:endParaRPr lang="en-US" sz="2800"/>
            </a:p>
          </xdr:txBody>
        </xdr:sp>
      </mc:Fallback>
    </mc:AlternateContent>
    <xdr:clientData/>
  </xdr:oneCellAnchor>
  <xdr:oneCellAnchor>
    <xdr:from>
      <xdr:col>0</xdr:col>
      <xdr:colOff>76200</xdr:colOff>
      <xdr:row>41</xdr:row>
      <xdr:rowOff>0</xdr:rowOff>
    </xdr:from>
    <xdr:ext cx="8013700" cy="713452"/>
    <mc:AlternateContent xmlns:mc="http://schemas.openxmlformats.org/markup-compatibility/2006" xmlns:a14="http://schemas.microsoft.com/office/drawing/2010/main">
      <mc:Choice Requires="a14">
        <xdr:sp macro="" textlink="">
          <xdr:nvSpPr>
            <xdr:cNvPr id="95" name="TextBox 94">
              <a:extLst>
                <a:ext uri="{FF2B5EF4-FFF2-40B4-BE49-F238E27FC236}">
                  <a16:creationId xmlns:a16="http://schemas.microsoft.com/office/drawing/2014/main" id="{76D19064-1E73-194E-9FA5-73B1742B1E5C}"/>
                </a:ext>
              </a:extLst>
            </xdr:cNvPr>
            <xdr:cNvSpPr txBox="1"/>
          </xdr:nvSpPr>
          <xdr:spPr>
            <a:xfrm>
              <a:off x="76200" y="8407400"/>
              <a:ext cx="8013700" cy="713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95" name="TextBox 94">
              <a:extLst>
                <a:ext uri="{FF2B5EF4-FFF2-40B4-BE49-F238E27FC236}">
                  <a16:creationId xmlns:a16="http://schemas.microsoft.com/office/drawing/2014/main" id="{76D19064-1E73-194E-9FA5-73B1742B1E5C}"/>
                </a:ext>
              </a:extLst>
            </xdr:cNvPr>
            <xdr:cNvSpPr txBox="1"/>
          </xdr:nvSpPr>
          <xdr:spPr>
            <a:xfrm>
              <a:off x="76200" y="8407400"/>
              <a:ext cx="8013700" cy="713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3</xdr:col>
      <xdr:colOff>520700</xdr:colOff>
      <xdr:row>60</xdr:row>
      <xdr:rowOff>177800</xdr:rowOff>
    </xdr:from>
    <xdr:to>
      <xdr:col>9</xdr:col>
      <xdr:colOff>698500</xdr:colOff>
      <xdr:row>72</xdr:row>
      <xdr:rowOff>12700</xdr:rowOff>
    </xdr:to>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3FB45048-0D51-1547-8536-87D21D61A269}"/>
                </a:ext>
              </a:extLst>
            </xdr:cNvPr>
            <xdr:cNvSpPr txBox="1"/>
          </xdr:nvSpPr>
          <xdr:spPr>
            <a:xfrm>
              <a:off x="2997200" y="13195300"/>
              <a:ext cx="5130800" cy="3035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54" name="TextBox 53">
              <a:extLst>
                <a:ext uri="{FF2B5EF4-FFF2-40B4-BE49-F238E27FC236}">
                  <a16:creationId xmlns:a16="http://schemas.microsoft.com/office/drawing/2014/main" id="{3FB45048-0D51-1547-8536-87D21D61A269}"/>
                </a:ext>
              </a:extLst>
            </xdr:cNvPr>
            <xdr:cNvSpPr txBox="1"/>
          </xdr:nvSpPr>
          <xdr:spPr>
            <a:xfrm>
              <a:off x="2997200" y="13195300"/>
              <a:ext cx="5130800" cy="3035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wsDr>
</file>

<file path=xl/drawings/drawing9.xml><?xml version="1.0" encoding="utf-8"?>
<xdr:wsDr xmlns:xdr="http://schemas.openxmlformats.org/drawingml/2006/spreadsheetDrawing" xmlns:a="http://schemas.openxmlformats.org/drawingml/2006/main">
  <xdr:twoCellAnchor>
    <xdr:from>
      <xdr:col>19</xdr:col>
      <xdr:colOff>727405</xdr:colOff>
      <xdr:row>4</xdr:row>
      <xdr:rowOff>33796</xdr:rowOff>
    </xdr:from>
    <xdr:to>
      <xdr:col>24</xdr:col>
      <xdr:colOff>536905</xdr:colOff>
      <xdr:row>49</xdr:row>
      <xdr:rowOff>38185</xdr:rowOff>
    </xdr:to>
    <xdr:sp macro="" textlink="">
      <xdr:nvSpPr>
        <xdr:cNvPr id="2" name="Freeform 1">
          <a:extLst>
            <a:ext uri="{FF2B5EF4-FFF2-40B4-BE49-F238E27FC236}">
              <a16:creationId xmlns:a16="http://schemas.microsoft.com/office/drawing/2014/main" id="{A55F2533-1E27-894A-8398-5D177B2285D6}"/>
            </a:ext>
          </a:extLst>
        </xdr:cNvPr>
        <xdr:cNvSpPr/>
      </xdr:nvSpPr>
      <xdr:spPr>
        <a:xfrm rot="167363">
          <a:off x="16411905" y="922796"/>
          <a:ext cx="3937000" cy="9148389"/>
        </a:xfrm>
        <a:custGeom>
          <a:avLst/>
          <a:gdLst>
            <a:gd name="connsiteX0" fmla="*/ 635000 w 2095871"/>
            <a:gd name="connsiteY0" fmla="*/ 139700 h 9004300"/>
            <a:gd name="connsiteX1" fmla="*/ 635000 w 2095871"/>
            <a:gd name="connsiteY1" fmla="*/ 139700 h 9004300"/>
            <a:gd name="connsiteX2" fmla="*/ 635000 w 2095871"/>
            <a:gd name="connsiteY2" fmla="*/ 965200 h 9004300"/>
            <a:gd name="connsiteX3" fmla="*/ 596900 w 2095871"/>
            <a:gd name="connsiteY3" fmla="*/ 1358900 h 9004300"/>
            <a:gd name="connsiteX4" fmla="*/ 571500 w 2095871"/>
            <a:gd name="connsiteY4" fmla="*/ 3746500 h 9004300"/>
            <a:gd name="connsiteX5" fmla="*/ 596900 w 2095871"/>
            <a:gd name="connsiteY5" fmla="*/ 4546600 h 9004300"/>
            <a:gd name="connsiteX6" fmla="*/ 609600 w 2095871"/>
            <a:gd name="connsiteY6" fmla="*/ 4635500 h 9004300"/>
            <a:gd name="connsiteX7" fmla="*/ 622300 w 2095871"/>
            <a:gd name="connsiteY7" fmla="*/ 4800600 h 9004300"/>
            <a:gd name="connsiteX8" fmla="*/ 635000 w 2095871"/>
            <a:gd name="connsiteY8" fmla="*/ 4864100 h 9004300"/>
            <a:gd name="connsiteX9" fmla="*/ 660400 w 2095871"/>
            <a:gd name="connsiteY9" fmla="*/ 5041900 h 9004300"/>
            <a:gd name="connsiteX10" fmla="*/ 673100 w 2095871"/>
            <a:gd name="connsiteY10" fmla="*/ 5194300 h 9004300"/>
            <a:gd name="connsiteX11" fmla="*/ 698500 w 2095871"/>
            <a:gd name="connsiteY11" fmla="*/ 5346700 h 9004300"/>
            <a:gd name="connsiteX12" fmla="*/ 711200 w 2095871"/>
            <a:gd name="connsiteY12" fmla="*/ 5422900 h 9004300"/>
            <a:gd name="connsiteX13" fmla="*/ 723900 w 2095871"/>
            <a:gd name="connsiteY13" fmla="*/ 5562600 h 9004300"/>
            <a:gd name="connsiteX14" fmla="*/ 711200 w 2095871"/>
            <a:gd name="connsiteY14" fmla="*/ 6235700 h 9004300"/>
            <a:gd name="connsiteX15" fmla="*/ 685800 w 2095871"/>
            <a:gd name="connsiteY15" fmla="*/ 6654800 h 9004300"/>
            <a:gd name="connsiteX16" fmla="*/ 673100 w 2095871"/>
            <a:gd name="connsiteY16" fmla="*/ 6858000 h 9004300"/>
            <a:gd name="connsiteX17" fmla="*/ 635000 w 2095871"/>
            <a:gd name="connsiteY17" fmla="*/ 7454900 h 9004300"/>
            <a:gd name="connsiteX18" fmla="*/ 596900 w 2095871"/>
            <a:gd name="connsiteY18" fmla="*/ 7632700 h 9004300"/>
            <a:gd name="connsiteX19" fmla="*/ 571500 w 2095871"/>
            <a:gd name="connsiteY19" fmla="*/ 7759700 h 9004300"/>
            <a:gd name="connsiteX20" fmla="*/ 546100 w 2095871"/>
            <a:gd name="connsiteY20" fmla="*/ 7823200 h 9004300"/>
            <a:gd name="connsiteX21" fmla="*/ 533400 w 2095871"/>
            <a:gd name="connsiteY21" fmla="*/ 7861300 h 9004300"/>
            <a:gd name="connsiteX22" fmla="*/ 508000 w 2095871"/>
            <a:gd name="connsiteY22" fmla="*/ 7899400 h 9004300"/>
            <a:gd name="connsiteX23" fmla="*/ 469900 w 2095871"/>
            <a:gd name="connsiteY23" fmla="*/ 7962900 h 9004300"/>
            <a:gd name="connsiteX24" fmla="*/ 457200 w 2095871"/>
            <a:gd name="connsiteY24" fmla="*/ 8001000 h 9004300"/>
            <a:gd name="connsiteX25" fmla="*/ 431800 w 2095871"/>
            <a:gd name="connsiteY25" fmla="*/ 8039100 h 9004300"/>
            <a:gd name="connsiteX26" fmla="*/ 406400 w 2095871"/>
            <a:gd name="connsiteY26" fmla="*/ 8115300 h 9004300"/>
            <a:gd name="connsiteX27" fmla="*/ 330200 w 2095871"/>
            <a:gd name="connsiteY27" fmla="*/ 8242300 h 9004300"/>
            <a:gd name="connsiteX28" fmla="*/ 292100 w 2095871"/>
            <a:gd name="connsiteY28" fmla="*/ 8318500 h 9004300"/>
            <a:gd name="connsiteX29" fmla="*/ 241300 w 2095871"/>
            <a:gd name="connsiteY29" fmla="*/ 8432800 h 9004300"/>
            <a:gd name="connsiteX30" fmla="*/ 215900 w 2095871"/>
            <a:gd name="connsiteY30" fmla="*/ 8470900 h 9004300"/>
            <a:gd name="connsiteX31" fmla="*/ 190500 w 2095871"/>
            <a:gd name="connsiteY31" fmla="*/ 8521700 h 9004300"/>
            <a:gd name="connsiteX32" fmla="*/ 139700 w 2095871"/>
            <a:gd name="connsiteY32" fmla="*/ 8597900 h 9004300"/>
            <a:gd name="connsiteX33" fmla="*/ 114300 w 2095871"/>
            <a:gd name="connsiteY33" fmla="*/ 8648700 h 9004300"/>
            <a:gd name="connsiteX34" fmla="*/ 38100 w 2095871"/>
            <a:gd name="connsiteY34" fmla="*/ 8750300 h 9004300"/>
            <a:gd name="connsiteX35" fmla="*/ 12700 w 2095871"/>
            <a:gd name="connsiteY35" fmla="*/ 8788400 h 9004300"/>
            <a:gd name="connsiteX36" fmla="*/ 0 w 2095871"/>
            <a:gd name="connsiteY36" fmla="*/ 8826500 h 9004300"/>
            <a:gd name="connsiteX37" fmla="*/ 12700 w 2095871"/>
            <a:gd name="connsiteY37" fmla="*/ 8902700 h 9004300"/>
            <a:gd name="connsiteX38" fmla="*/ 88900 w 2095871"/>
            <a:gd name="connsiteY38" fmla="*/ 8953500 h 9004300"/>
            <a:gd name="connsiteX39" fmla="*/ 190500 w 2095871"/>
            <a:gd name="connsiteY39" fmla="*/ 8991600 h 9004300"/>
            <a:gd name="connsiteX40" fmla="*/ 304800 w 2095871"/>
            <a:gd name="connsiteY40" fmla="*/ 9004300 h 9004300"/>
            <a:gd name="connsiteX41" fmla="*/ 673100 w 2095871"/>
            <a:gd name="connsiteY41" fmla="*/ 8978900 h 9004300"/>
            <a:gd name="connsiteX42" fmla="*/ 812800 w 2095871"/>
            <a:gd name="connsiteY42" fmla="*/ 8953500 h 9004300"/>
            <a:gd name="connsiteX43" fmla="*/ 876300 w 2095871"/>
            <a:gd name="connsiteY43" fmla="*/ 8940800 h 9004300"/>
            <a:gd name="connsiteX44" fmla="*/ 1879600 w 2095871"/>
            <a:gd name="connsiteY44" fmla="*/ 8940800 h 9004300"/>
            <a:gd name="connsiteX45" fmla="*/ 1917700 w 2095871"/>
            <a:gd name="connsiteY45" fmla="*/ 8928100 h 9004300"/>
            <a:gd name="connsiteX46" fmla="*/ 1968500 w 2095871"/>
            <a:gd name="connsiteY46" fmla="*/ 8890000 h 9004300"/>
            <a:gd name="connsiteX47" fmla="*/ 2057400 w 2095871"/>
            <a:gd name="connsiteY47" fmla="*/ 8813800 h 9004300"/>
            <a:gd name="connsiteX48" fmla="*/ 2070100 w 2095871"/>
            <a:gd name="connsiteY48" fmla="*/ 8559800 h 9004300"/>
            <a:gd name="connsiteX49" fmla="*/ 2044700 w 2095871"/>
            <a:gd name="connsiteY49" fmla="*/ 8470900 h 9004300"/>
            <a:gd name="connsiteX50" fmla="*/ 2032000 w 2095871"/>
            <a:gd name="connsiteY50" fmla="*/ 8407400 h 9004300"/>
            <a:gd name="connsiteX51" fmla="*/ 2006600 w 2095871"/>
            <a:gd name="connsiteY51" fmla="*/ 8305800 h 9004300"/>
            <a:gd name="connsiteX52" fmla="*/ 1993900 w 2095871"/>
            <a:gd name="connsiteY52" fmla="*/ 8255000 h 9004300"/>
            <a:gd name="connsiteX53" fmla="*/ 1968500 w 2095871"/>
            <a:gd name="connsiteY53" fmla="*/ 8128000 h 9004300"/>
            <a:gd name="connsiteX54" fmla="*/ 1943100 w 2095871"/>
            <a:gd name="connsiteY54" fmla="*/ 8064500 h 9004300"/>
            <a:gd name="connsiteX55" fmla="*/ 1917700 w 2095871"/>
            <a:gd name="connsiteY55" fmla="*/ 7810500 h 9004300"/>
            <a:gd name="connsiteX56" fmla="*/ 1892300 w 2095871"/>
            <a:gd name="connsiteY56" fmla="*/ 7391400 h 9004300"/>
            <a:gd name="connsiteX57" fmla="*/ 1866900 w 2095871"/>
            <a:gd name="connsiteY57" fmla="*/ 7277100 h 9004300"/>
            <a:gd name="connsiteX58" fmla="*/ 1841500 w 2095871"/>
            <a:gd name="connsiteY58" fmla="*/ 7112000 h 9004300"/>
            <a:gd name="connsiteX59" fmla="*/ 1828800 w 2095871"/>
            <a:gd name="connsiteY59" fmla="*/ 6731000 h 9004300"/>
            <a:gd name="connsiteX60" fmla="*/ 1790700 w 2095871"/>
            <a:gd name="connsiteY60" fmla="*/ 6553200 h 9004300"/>
            <a:gd name="connsiteX61" fmla="*/ 1778000 w 2095871"/>
            <a:gd name="connsiteY61" fmla="*/ 6515100 h 9004300"/>
            <a:gd name="connsiteX62" fmla="*/ 1765300 w 2095871"/>
            <a:gd name="connsiteY62" fmla="*/ 6451600 h 9004300"/>
            <a:gd name="connsiteX63" fmla="*/ 1778000 w 2095871"/>
            <a:gd name="connsiteY63" fmla="*/ 6350000 h 9004300"/>
            <a:gd name="connsiteX64" fmla="*/ 1803400 w 2095871"/>
            <a:gd name="connsiteY64" fmla="*/ 6235700 h 9004300"/>
            <a:gd name="connsiteX65" fmla="*/ 1816100 w 2095871"/>
            <a:gd name="connsiteY65" fmla="*/ 5448300 h 9004300"/>
            <a:gd name="connsiteX66" fmla="*/ 1828800 w 2095871"/>
            <a:gd name="connsiteY66" fmla="*/ 4546600 h 9004300"/>
            <a:gd name="connsiteX67" fmla="*/ 1854200 w 2095871"/>
            <a:gd name="connsiteY67" fmla="*/ 4356100 h 9004300"/>
            <a:gd name="connsiteX68" fmla="*/ 1841500 w 2095871"/>
            <a:gd name="connsiteY68" fmla="*/ 4102100 h 9004300"/>
            <a:gd name="connsiteX69" fmla="*/ 1828800 w 2095871"/>
            <a:gd name="connsiteY69" fmla="*/ 4000500 h 9004300"/>
            <a:gd name="connsiteX70" fmla="*/ 1803400 w 2095871"/>
            <a:gd name="connsiteY70" fmla="*/ 2908300 h 9004300"/>
            <a:gd name="connsiteX71" fmla="*/ 1816100 w 2095871"/>
            <a:gd name="connsiteY71" fmla="*/ 2324100 h 9004300"/>
            <a:gd name="connsiteX72" fmla="*/ 1803400 w 2095871"/>
            <a:gd name="connsiteY72" fmla="*/ 2209800 h 9004300"/>
            <a:gd name="connsiteX73" fmla="*/ 1778000 w 2095871"/>
            <a:gd name="connsiteY73" fmla="*/ 2057400 h 9004300"/>
            <a:gd name="connsiteX74" fmla="*/ 1752600 w 2095871"/>
            <a:gd name="connsiteY74" fmla="*/ 1993900 h 9004300"/>
            <a:gd name="connsiteX75" fmla="*/ 1739900 w 2095871"/>
            <a:gd name="connsiteY75" fmla="*/ 1943100 h 9004300"/>
            <a:gd name="connsiteX76" fmla="*/ 1714500 w 2095871"/>
            <a:gd name="connsiteY76" fmla="*/ 1866900 h 9004300"/>
            <a:gd name="connsiteX77" fmla="*/ 1701800 w 2095871"/>
            <a:gd name="connsiteY77" fmla="*/ 1816100 h 9004300"/>
            <a:gd name="connsiteX78" fmla="*/ 1676400 w 2095871"/>
            <a:gd name="connsiteY78" fmla="*/ 1727200 h 9004300"/>
            <a:gd name="connsiteX79" fmla="*/ 1651000 w 2095871"/>
            <a:gd name="connsiteY79" fmla="*/ 1574800 h 9004300"/>
            <a:gd name="connsiteX80" fmla="*/ 1638300 w 2095871"/>
            <a:gd name="connsiteY80" fmla="*/ 1524000 h 9004300"/>
            <a:gd name="connsiteX81" fmla="*/ 1612900 w 2095871"/>
            <a:gd name="connsiteY81" fmla="*/ 1117600 h 9004300"/>
            <a:gd name="connsiteX82" fmla="*/ 1600200 w 2095871"/>
            <a:gd name="connsiteY82" fmla="*/ 952500 h 9004300"/>
            <a:gd name="connsiteX83" fmla="*/ 1612900 w 2095871"/>
            <a:gd name="connsiteY83" fmla="*/ 419100 h 9004300"/>
            <a:gd name="connsiteX84" fmla="*/ 1612900 w 2095871"/>
            <a:gd name="connsiteY84" fmla="*/ 152400 h 9004300"/>
            <a:gd name="connsiteX85" fmla="*/ 1600200 w 2095871"/>
            <a:gd name="connsiteY85" fmla="*/ 114300 h 9004300"/>
            <a:gd name="connsiteX86" fmla="*/ 1524000 w 2095871"/>
            <a:gd name="connsiteY86" fmla="*/ 63500 h 9004300"/>
            <a:gd name="connsiteX87" fmla="*/ 1485900 w 2095871"/>
            <a:gd name="connsiteY87" fmla="*/ 38100 h 9004300"/>
            <a:gd name="connsiteX88" fmla="*/ 1447800 w 2095871"/>
            <a:gd name="connsiteY88" fmla="*/ 12700 h 9004300"/>
            <a:gd name="connsiteX89" fmla="*/ 1397000 w 2095871"/>
            <a:gd name="connsiteY89" fmla="*/ 0 h 9004300"/>
            <a:gd name="connsiteX90" fmla="*/ 1282700 w 2095871"/>
            <a:gd name="connsiteY90" fmla="*/ 12700 h 9004300"/>
            <a:gd name="connsiteX91" fmla="*/ 749300 w 2095871"/>
            <a:gd name="connsiteY91" fmla="*/ 38100 h 9004300"/>
            <a:gd name="connsiteX92" fmla="*/ 711200 w 2095871"/>
            <a:gd name="connsiteY92" fmla="*/ 76200 h 9004300"/>
            <a:gd name="connsiteX93" fmla="*/ 698500 w 2095871"/>
            <a:gd name="connsiteY93" fmla="*/ 114300 h 9004300"/>
            <a:gd name="connsiteX94" fmla="*/ 660400 w 2095871"/>
            <a:gd name="connsiteY94" fmla="*/ 139700 h 9004300"/>
            <a:gd name="connsiteX95" fmla="*/ 698500 w 2095871"/>
            <a:gd name="connsiteY95" fmla="*/ 139700 h 9004300"/>
            <a:gd name="connsiteX96" fmla="*/ 635000 w 2095871"/>
            <a:gd name="connsiteY96" fmla="*/ 139700 h 90043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Lst>
          <a:rect l="l" t="t" r="r" b="b"/>
          <a:pathLst>
            <a:path w="2095871" h="9004300">
              <a:moveTo>
                <a:pt x="635000" y="139700"/>
              </a:moveTo>
              <a:lnTo>
                <a:pt x="635000" y="139700"/>
              </a:lnTo>
              <a:cubicBezTo>
                <a:pt x="701536" y="472381"/>
                <a:pt x="686558" y="346503"/>
                <a:pt x="635000" y="965200"/>
              </a:cubicBezTo>
              <a:cubicBezTo>
                <a:pt x="607114" y="1299831"/>
                <a:pt x="624018" y="1169073"/>
                <a:pt x="596900" y="1358900"/>
              </a:cubicBezTo>
              <a:cubicBezTo>
                <a:pt x="568829" y="2341368"/>
                <a:pt x="571500" y="2133583"/>
                <a:pt x="571500" y="3746500"/>
              </a:cubicBezTo>
              <a:cubicBezTo>
                <a:pt x="571500" y="3894811"/>
                <a:pt x="579396" y="4327800"/>
                <a:pt x="596900" y="4546600"/>
              </a:cubicBezTo>
              <a:cubicBezTo>
                <a:pt x="599287" y="4576439"/>
                <a:pt x="606621" y="4605714"/>
                <a:pt x="609600" y="4635500"/>
              </a:cubicBezTo>
              <a:cubicBezTo>
                <a:pt x="615092" y="4690422"/>
                <a:pt x="616205" y="4745742"/>
                <a:pt x="622300" y="4800600"/>
              </a:cubicBezTo>
              <a:cubicBezTo>
                <a:pt x="624684" y="4822054"/>
                <a:pt x="631633" y="4842778"/>
                <a:pt x="635000" y="4864100"/>
              </a:cubicBezTo>
              <a:cubicBezTo>
                <a:pt x="644337" y="4923236"/>
                <a:pt x="655428" y="4982238"/>
                <a:pt x="660400" y="5041900"/>
              </a:cubicBezTo>
              <a:cubicBezTo>
                <a:pt x="664633" y="5092700"/>
                <a:pt x="666777" y="5143718"/>
                <a:pt x="673100" y="5194300"/>
              </a:cubicBezTo>
              <a:cubicBezTo>
                <a:pt x="679488" y="5245403"/>
                <a:pt x="690033" y="5295900"/>
                <a:pt x="698500" y="5346700"/>
              </a:cubicBezTo>
              <a:cubicBezTo>
                <a:pt x="702733" y="5372100"/>
                <a:pt x="708869" y="5397255"/>
                <a:pt x="711200" y="5422900"/>
              </a:cubicBezTo>
              <a:lnTo>
                <a:pt x="723900" y="5562600"/>
              </a:lnTo>
              <a:cubicBezTo>
                <a:pt x="719667" y="5786967"/>
                <a:pt x="717346" y="6011378"/>
                <a:pt x="711200" y="6235700"/>
              </a:cubicBezTo>
              <a:cubicBezTo>
                <a:pt x="705325" y="6450131"/>
                <a:pt x="698763" y="6466834"/>
                <a:pt x="685800" y="6654800"/>
              </a:cubicBezTo>
              <a:cubicBezTo>
                <a:pt x="681131" y="6722505"/>
                <a:pt x="676865" y="6790239"/>
                <a:pt x="673100" y="6858000"/>
              </a:cubicBezTo>
              <a:cubicBezTo>
                <a:pt x="672620" y="6866631"/>
                <a:pt x="659080" y="7302396"/>
                <a:pt x="635000" y="7454900"/>
              </a:cubicBezTo>
              <a:cubicBezTo>
                <a:pt x="606311" y="7636595"/>
                <a:pt x="620016" y="7524824"/>
                <a:pt x="596900" y="7632700"/>
              </a:cubicBezTo>
              <a:cubicBezTo>
                <a:pt x="587854" y="7674913"/>
                <a:pt x="587534" y="7719616"/>
                <a:pt x="571500" y="7759700"/>
              </a:cubicBezTo>
              <a:cubicBezTo>
                <a:pt x="563033" y="7780867"/>
                <a:pt x="554105" y="7801854"/>
                <a:pt x="546100" y="7823200"/>
              </a:cubicBezTo>
              <a:cubicBezTo>
                <a:pt x="541400" y="7835735"/>
                <a:pt x="539387" y="7849326"/>
                <a:pt x="533400" y="7861300"/>
              </a:cubicBezTo>
              <a:cubicBezTo>
                <a:pt x="526574" y="7874952"/>
                <a:pt x="516090" y="7886457"/>
                <a:pt x="508000" y="7899400"/>
              </a:cubicBezTo>
              <a:cubicBezTo>
                <a:pt x="494917" y="7920332"/>
                <a:pt x="480939" y="7940822"/>
                <a:pt x="469900" y="7962900"/>
              </a:cubicBezTo>
              <a:cubicBezTo>
                <a:pt x="463913" y="7974874"/>
                <a:pt x="463187" y="7989026"/>
                <a:pt x="457200" y="8001000"/>
              </a:cubicBezTo>
              <a:cubicBezTo>
                <a:pt x="450374" y="8014652"/>
                <a:pt x="437999" y="8025152"/>
                <a:pt x="431800" y="8039100"/>
              </a:cubicBezTo>
              <a:cubicBezTo>
                <a:pt x="420926" y="8063566"/>
                <a:pt x="420175" y="8092342"/>
                <a:pt x="406400" y="8115300"/>
              </a:cubicBezTo>
              <a:cubicBezTo>
                <a:pt x="381000" y="8157633"/>
                <a:pt x="345812" y="8195465"/>
                <a:pt x="330200" y="8242300"/>
              </a:cubicBezTo>
              <a:cubicBezTo>
                <a:pt x="306915" y="8312154"/>
                <a:pt x="331491" y="8249566"/>
                <a:pt x="292100" y="8318500"/>
              </a:cubicBezTo>
              <a:cubicBezTo>
                <a:pt x="238235" y="8412764"/>
                <a:pt x="295731" y="8323938"/>
                <a:pt x="241300" y="8432800"/>
              </a:cubicBezTo>
              <a:cubicBezTo>
                <a:pt x="234474" y="8446452"/>
                <a:pt x="223473" y="8457648"/>
                <a:pt x="215900" y="8470900"/>
              </a:cubicBezTo>
              <a:cubicBezTo>
                <a:pt x="206507" y="8487338"/>
                <a:pt x="200240" y="8505466"/>
                <a:pt x="190500" y="8521700"/>
              </a:cubicBezTo>
              <a:cubicBezTo>
                <a:pt x="174794" y="8547877"/>
                <a:pt x="153352" y="8570596"/>
                <a:pt x="139700" y="8597900"/>
              </a:cubicBezTo>
              <a:cubicBezTo>
                <a:pt x="131233" y="8614833"/>
                <a:pt x="124802" y="8632948"/>
                <a:pt x="114300" y="8648700"/>
              </a:cubicBezTo>
              <a:cubicBezTo>
                <a:pt x="90818" y="8683923"/>
                <a:pt x="61582" y="8715077"/>
                <a:pt x="38100" y="8750300"/>
              </a:cubicBezTo>
              <a:cubicBezTo>
                <a:pt x="29633" y="8763000"/>
                <a:pt x="19526" y="8774748"/>
                <a:pt x="12700" y="8788400"/>
              </a:cubicBezTo>
              <a:cubicBezTo>
                <a:pt x="6713" y="8800374"/>
                <a:pt x="4233" y="8813800"/>
                <a:pt x="0" y="8826500"/>
              </a:cubicBezTo>
              <a:cubicBezTo>
                <a:pt x="4233" y="8851900"/>
                <a:pt x="2242" y="8879169"/>
                <a:pt x="12700" y="8902700"/>
              </a:cubicBezTo>
              <a:cubicBezTo>
                <a:pt x="30199" y="8942073"/>
                <a:pt x="56172" y="8941227"/>
                <a:pt x="88900" y="8953500"/>
              </a:cubicBezTo>
              <a:cubicBezTo>
                <a:pt x="92571" y="8954877"/>
                <a:pt x="173204" y="8988717"/>
                <a:pt x="190500" y="8991600"/>
              </a:cubicBezTo>
              <a:cubicBezTo>
                <a:pt x="228313" y="8997902"/>
                <a:pt x="266700" y="9000067"/>
                <a:pt x="304800" y="9004300"/>
              </a:cubicBezTo>
              <a:cubicBezTo>
                <a:pt x="427567" y="8995833"/>
                <a:pt x="556357" y="9017814"/>
                <a:pt x="673100" y="8978900"/>
              </a:cubicBezTo>
              <a:cubicBezTo>
                <a:pt x="750821" y="8952993"/>
                <a:pt x="679453" y="8974015"/>
                <a:pt x="812800" y="8953500"/>
              </a:cubicBezTo>
              <a:cubicBezTo>
                <a:pt x="834135" y="8950218"/>
                <a:pt x="855133" y="8945033"/>
                <a:pt x="876300" y="8940800"/>
              </a:cubicBezTo>
              <a:cubicBezTo>
                <a:pt x="1337533" y="8951782"/>
                <a:pt x="1433505" y="8963105"/>
                <a:pt x="1879600" y="8940800"/>
              </a:cubicBezTo>
              <a:cubicBezTo>
                <a:pt x="1892970" y="8940131"/>
                <a:pt x="1905000" y="8932333"/>
                <a:pt x="1917700" y="8928100"/>
              </a:cubicBezTo>
              <a:cubicBezTo>
                <a:pt x="1934633" y="8915400"/>
                <a:pt x="1952570" y="8903938"/>
                <a:pt x="1968500" y="8890000"/>
              </a:cubicBezTo>
              <a:cubicBezTo>
                <a:pt x="2067049" y="8803770"/>
                <a:pt x="1975820" y="8868187"/>
                <a:pt x="2057400" y="8813800"/>
              </a:cubicBezTo>
              <a:cubicBezTo>
                <a:pt x="2121230" y="8718056"/>
                <a:pt x="2091061" y="8779890"/>
                <a:pt x="2070100" y="8559800"/>
              </a:cubicBezTo>
              <a:cubicBezTo>
                <a:pt x="2066445" y="8521426"/>
                <a:pt x="2053492" y="8506068"/>
                <a:pt x="2044700" y="8470900"/>
              </a:cubicBezTo>
              <a:cubicBezTo>
                <a:pt x="2039465" y="8449959"/>
                <a:pt x="2036854" y="8428433"/>
                <a:pt x="2032000" y="8407400"/>
              </a:cubicBezTo>
              <a:cubicBezTo>
                <a:pt x="2024150" y="8373385"/>
                <a:pt x="2015067" y="8339667"/>
                <a:pt x="2006600" y="8305800"/>
              </a:cubicBezTo>
              <a:cubicBezTo>
                <a:pt x="2002367" y="8288867"/>
                <a:pt x="1997323" y="8272116"/>
                <a:pt x="1993900" y="8255000"/>
              </a:cubicBezTo>
              <a:cubicBezTo>
                <a:pt x="1985433" y="8212667"/>
                <a:pt x="1984534" y="8168084"/>
                <a:pt x="1968500" y="8128000"/>
              </a:cubicBezTo>
              <a:lnTo>
                <a:pt x="1943100" y="8064500"/>
              </a:lnTo>
              <a:cubicBezTo>
                <a:pt x="1929583" y="7956368"/>
                <a:pt x="1925010" y="7931120"/>
                <a:pt x="1917700" y="7810500"/>
              </a:cubicBezTo>
              <a:cubicBezTo>
                <a:pt x="1909414" y="7673784"/>
                <a:pt x="1908474" y="7528880"/>
                <a:pt x="1892300" y="7391400"/>
              </a:cubicBezTo>
              <a:cubicBezTo>
                <a:pt x="1885963" y="7337533"/>
                <a:pt x="1876922" y="7327212"/>
                <a:pt x="1866900" y="7277100"/>
              </a:cubicBezTo>
              <a:cubicBezTo>
                <a:pt x="1858089" y="7233047"/>
                <a:pt x="1847600" y="7154697"/>
                <a:pt x="1841500" y="7112000"/>
              </a:cubicBezTo>
              <a:cubicBezTo>
                <a:pt x="1837267" y="6985000"/>
                <a:pt x="1835849" y="6857875"/>
                <a:pt x="1828800" y="6731000"/>
              </a:cubicBezTo>
              <a:cubicBezTo>
                <a:pt x="1826668" y="6692631"/>
                <a:pt x="1800238" y="6581814"/>
                <a:pt x="1790700" y="6553200"/>
              </a:cubicBezTo>
              <a:cubicBezTo>
                <a:pt x="1786467" y="6540500"/>
                <a:pt x="1781247" y="6528087"/>
                <a:pt x="1778000" y="6515100"/>
              </a:cubicBezTo>
              <a:cubicBezTo>
                <a:pt x="1772765" y="6494159"/>
                <a:pt x="1769533" y="6472767"/>
                <a:pt x="1765300" y="6451600"/>
              </a:cubicBezTo>
              <a:cubicBezTo>
                <a:pt x="1769533" y="6417733"/>
                <a:pt x="1772810" y="6383733"/>
                <a:pt x="1778000" y="6350000"/>
              </a:cubicBezTo>
              <a:cubicBezTo>
                <a:pt x="1784449" y="6308080"/>
                <a:pt x="1793287" y="6276152"/>
                <a:pt x="1803400" y="6235700"/>
              </a:cubicBezTo>
              <a:cubicBezTo>
                <a:pt x="1807633" y="5973233"/>
                <a:pt x="1812153" y="5710771"/>
                <a:pt x="1816100" y="5448300"/>
              </a:cubicBezTo>
              <a:cubicBezTo>
                <a:pt x="1820620" y="5147738"/>
                <a:pt x="1821380" y="4847105"/>
                <a:pt x="1828800" y="4546600"/>
              </a:cubicBezTo>
              <a:cubicBezTo>
                <a:pt x="1830891" y="4461904"/>
                <a:pt x="1839629" y="4428957"/>
                <a:pt x="1854200" y="4356100"/>
              </a:cubicBezTo>
              <a:cubicBezTo>
                <a:pt x="1849967" y="4271433"/>
                <a:pt x="1847540" y="4186657"/>
                <a:pt x="1841500" y="4102100"/>
              </a:cubicBezTo>
              <a:cubicBezTo>
                <a:pt x="1839068" y="4068057"/>
                <a:pt x="1829594" y="4034621"/>
                <a:pt x="1828800" y="4000500"/>
              </a:cubicBezTo>
              <a:cubicBezTo>
                <a:pt x="1802525" y="2870672"/>
                <a:pt x="1858417" y="3348440"/>
                <a:pt x="1803400" y="2908300"/>
              </a:cubicBezTo>
              <a:cubicBezTo>
                <a:pt x="1807633" y="2713567"/>
                <a:pt x="1816100" y="2518879"/>
                <a:pt x="1816100" y="2324100"/>
              </a:cubicBezTo>
              <a:cubicBezTo>
                <a:pt x="1816100" y="2285766"/>
                <a:pt x="1808155" y="2247838"/>
                <a:pt x="1803400" y="2209800"/>
              </a:cubicBezTo>
              <a:cubicBezTo>
                <a:pt x="1800220" y="2184362"/>
                <a:pt x="1787504" y="2089080"/>
                <a:pt x="1778000" y="2057400"/>
              </a:cubicBezTo>
              <a:cubicBezTo>
                <a:pt x="1771449" y="2035564"/>
                <a:pt x="1759809" y="2015527"/>
                <a:pt x="1752600" y="1993900"/>
              </a:cubicBezTo>
              <a:cubicBezTo>
                <a:pt x="1747080" y="1977341"/>
                <a:pt x="1744916" y="1959818"/>
                <a:pt x="1739900" y="1943100"/>
              </a:cubicBezTo>
              <a:cubicBezTo>
                <a:pt x="1732207" y="1917455"/>
                <a:pt x="1720994" y="1892875"/>
                <a:pt x="1714500" y="1866900"/>
              </a:cubicBezTo>
              <a:cubicBezTo>
                <a:pt x="1710267" y="1849967"/>
                <a:pt x="1706595" y="1832883"/>
                <a:pt x="1701800" y="1816100"/>
              </a:cubicBezTo>
              <a:cubicBezTo>
                <a:pt x="1680586" y="1741851"/>
                <a:pt x="1696251" y="1816530"/>
                <a:pt x="1676400" y="1727200"/>
              </a:cubicBezTo>
              <a:cubicBezTo>
                <a:pt x="1650076" y="1608740"/>
                <a:pt x="1677505" y="1720580"/>
                <a:pt x="1651000" y="1574800"/>
              </a:cubicBezTo>
              <a:cubicBezTo>
                <a:pt x="1647878" y="1557627"/>
                <a:pt x="1642533" y="1540933"/>
                <a:pt x="1638300" y="1524000"/>
              </a:cubicBezTo>
              <a:cubicBezTo>
                <a:pt x="1599406" y="979489"/>
                <a:pt x="1655556" y="1778764"/>
                <a:pt x="1612900" y="1117600"/>
              </a:cubicBezTo>
              <a:cubicBezTo>
                <a:pt x="1609346" y="1062519"/>
                <a:pt x="1604433" y="1007533"/>
                <a:pt x="1600200" y="952500"/>
              </a:cubicBezTo>
              <a:cubicBezTo>
                <a:pt x="1604433" y="774700"/>
                <a:pt x="1605931" y="596814"/>
                <a:pt x="1612900" y="419100"/>
              </a:cubicBezTo>
              <a:cubicBezTo>
                <a:pt x="1620436" y="226935"/>
                <a:pt x="1643136" y="379173"/>
                <a:pt x="1612900" y="152400"/>
              </a:cubicBezTo>
              <a:cubicBezTo>
                <a:pt x="1611131" y="139130"/>
                <a:pt x="1609666" y="123766"/>
                <a:pt x="1600200" y="114300"/>
              </a:cubicBezTo>
              <a:cubicBezTo>
                <a:pt x="1578614" y="92714"/>
                <a:pt x="1549400" y="80433"/>
                <a:pt x="1524000" y="63500"/>
              </a:cubicBezTo>
              <a:lnTo>
                <a:pt x="1485900" y="38100"/>
              </a:lnTo>
              <a:cubicBezTo>
                <a:pt x="1473200" y="29633"/>
                <a:pt x="1462608" y="16402"/>
                <a:pt x="1447800" y="12700"/>
              </a:cubicBezTo>
              <a:lnTo>
                <a:pt x="1397000" y="0"/>
              </a:lnTo>
              <a:cubicBezTo>
                <a:pt x="1358900" y="4233"/>
                <a:pt x="1320997" y="10998"/>
                <a:pt x="1282700" y="12700"/>
              </a:cubicBezTo>
              <a:lnTo>
                <a:pt x="749300" y="38100"/>
              </a:lnTo>
              <a:cubicBezTo>
                <a:pt x="736600" y="50800"/>
                <a:pt x="721163" y="61256"/>
                <a:pt x="711200" y="76200"/>
              </a:cubicBezTo>
              <a:cubicBezTo>
                <a:pt x="703774" y="87339"/>
                <a:pt x="706863" y="103847"/>
                <a:pt x="698500" y="114300"/>
              </a:cubicBezTo>
              <a:cubicBezTo>
                <a:pt x="688965" y="126219"/>
                <a:pt x="660400" y="124436"/>
                <a:pt x="660400" y="139700"/>
              </a:cubicBezTo>
              <a:cubicBezTo>
                <a:pt x="660400" y="152400"/>
                <a:pt x="685800" y="139700"/>
                <a:pt x="698500" y="139700"/>
              </a:cubicBezTo>
              <a:lnTo>
                <a:pt x="635000" y="139700"/>
              </a:lnTo>
              <a:close/>
            </a:path>
          </a:pathLst>
        </a:custGeom>
        <a:solidFill>
          <a:schemeClr val="accent4"/>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11</xdr:col>
      <xdr:colOff>787400</xdr:colOff>
      <xdr:row>4</xdr:row>
      <xdr:rowOff>152400</xdr:rowOff>
    </xdr:from>
    <xdr:to>
      <xdr:col>22</xdr:col>
      <xdr:colOff>499267</xdr:colOff>
      <xdr:row>34</xdr:row>
      <xdr:rowOff>113078</xdr:rowOff>
    </xdr:to>
    <xdr:cxnSp macro="">
      <xdr:nvCxnSpPr>
        <xdr:cNvPr id="3" name="Straight Arrow Connector 2">
          <a:extLst>
            <a:ext uri="{FF2B5EF4-FFF2-40B4-BE49-F238E27FC236}">
              <a16:creationId xmlns:a16="http://schemas.microsoft.com/office/drawing/2014/main" id="{31501E53-C22A-854A-AA04-01AD4A3186BE}"/>
            </a:ext>
          </a:extLst>
        </xdr:cNvPr>
        <xdr:cNvCxnSpPr>
          <a:endCxn id="28" idx="1"/>
        </xdr:cNvCxnSpPr>
      </xdr:nvCxnSpPr>
      <xdr:spPr>
        <a:xfrm>
          <a:off x="9867900" y="1041400"/>
          <a:ext cx="8792367" cy="6056678"/>
        </a:xfrm>
        <a:prstGeom prst="straightConnector1">
          <a:avLst/>
        </a:prstGeom>
        <a:ln w="254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762000</xdr:colOff>
      <xdr:row>4</xdr:row>
      <xdr:rowOff>139700</xdr:rowOff>
    </xdr:from>
    <xdr:to>
      <xdr:col>22</xdr:col>
      <xdr:colOff>577399</xdr:colOff>
      <xdr:row>15</xdr:row>
      <xdr:rowOff>26622</xdr:rowOff>
    </xdr:to>
    <xdr:cxnSp macro="">
      <xdr:nvCxnSpPr>
        <xdr:cNvPr id="4" name="Straight Connector 3">
          <a:extLst>
            <a:ext uri="{FF2B5EF4-FFF2-40B4-BE49-F238E27FC236}">
              <a16:creationId xmlns:a16="http://schemas.microsoft.com/office/drawing/2014/main" id="{C57DC18A-E4A9-814F-B136-707CF304BAAD}"/>
            </a:ext>
          </a:extLst>
        </xdr:cNvPr>
        <xdr:cNvCxnSpPr/>
      </xdr:nvCxnSpPr>
      <xdr:spPr>
        <a:xfrm>
          <a:off x="9842500" y="1028700"/>
          <a:ext cx="8895899" cy="2122122"/>
        </a:xfrm>
        <a:prstGeom prst="line">
          <a:avLst/>
        </a:prstGeom>
        <a:ln w="25400">
          <a:solidFill>
            <a:srgbClr val="0070C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298901</xdr:colOff>
      <xdr:row>14</xdr:row>
      <xdr:rowOff>39322</xdr:rowOff>
    </xdr:from>
    <xdr:to>
      <xdr:col>21</xdr:col>
      <xdr:colOff>317500</xdr:colOff>
      <xdr:row>34</xdr:row>
      <xdr:rowOff>177800</xdr:rowOff>
    </xdr:to>
    <xdr:cxnSp macro="">
      <xdr:nvCxnSpPr>
        <xdr:cNvPr id="5" name="Straight Connector 4">
          <a:extLst>
            <a:ext uri="{FF2B5EF4-FFF2-40B4-BE49-F238E27FC236}">
              <a16:creationId xmlns:a16="http://schemas.microsoft.com/office/drawing/2014/main" id="{726B2C58-329C-8D4D-8B33-17590DF08F34}"/>
            </a:ext>
          </a:extLst>
        </xdr:cNvPr>
        <xdr:cNvCxnSpPr>
          <a:stCxn id="24" idx="5"/>
          <a:endCxn id="35" idx="4"/>
        </xdr:cNvCxnSpPr>
      </xdr:nvCxnSpPr>
      <xdr:spPr>
        <a:xfrm>
          <a:off x="17634401" y="2960322"/>
          <a:ext cx="18599" cy="4202478"/>
        </a:xfrm>
        <a:prstGeom prst="line">
          <a:avLst/>
        </a:prstGeom>
        <a:ln w="508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504925</xdr:colOff>
      <xdr:row>24</xdr:row>
      <xdr:rowOff>190059</xdr:rowOff>
    </xdr:from>
    <xdr:to>
      <xdr:col>22</xdr:col>
      <xdr:colOff>168217</xdr:colOff>
      <xdr:row>28</xdr:row>
      <xdr:rowOff>2360</xdr:rowOff>
    </xdr:to>
    <xdr:sp macro="" textlink="">
      <xdr:nvSpPr>
        <xdr:cNvPr id="6" name="Arc 5">
          <a:extLst>
            <a:ext uri="{FF2B5EF4-FFF2-40B4-BE49-F238E27FC236}">
              <a16:creationId xmlns:a16="http://schemas.microsoft.com/office/drawing/2014/main" id="{DC227991-85B7-684E-89A7-4630B0A114EF}"/>
            </a:ext>
          </a:extLst>
        </xdr:cNvPr>
        <xdr:cNvSpPr/>
      </xdr:nvSpPr>
      <xdr:spPr>
        <a:xfrm rot="14212560">
          <a:off x="16946770" y="4385714"/>
          <a:ext cx="625101" cy="2139792"/>
        </a:xfrm>
        <a:prstGeom prst="arc">
          <a:avLst>
            <a:gd name="adj1" fmla="val 16097945"/>
            <a:gd name="adj2" fmla="val 4130779"/>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20</xdr:col>
      <xdr:colOff>33738</xdr:colOff>
      <xdr:row>7</xdr:row>
      <xdr:rowOff>8229</xdr:rowOff>
    </xdr:from>
    <xdr:to>
      <xdr:col>21</xdr:col>
      <xdr:colOff>574144</xdr:colOff>
      <xdr:row>18</xdr:row>
      <xdr:rowOff>101726</xdr:rowOff>
    </xdr:to>
    <xdr:sp macro="" textlink="">
      <xdr:nvSpPr>
        <xdr:cNvPr id="7" name="Arc 6">
          <a:extLst>
            <a:ext uri="{FF2B5EF4-FFF2-40B4-BE49-F238E27FC236}">
              <a16:creationId xmlns:a16="http://schemas.microsoft.com/office/drawing/2014/main" id="{E3C42B3A-9E36-1041-A4DA-617495779542}"/>
            </a:ext>
          </a:extLst>
        </xdr:cNvPr>
        <xdr:cNvSpPr/>
      </xdr:nvSpPr>
      <xdr:spPr>
        <a:xfrm rot="9351602">
          <a:off x="16543738" y="1506829"/>
          <a:ext cx="1365906" cy="2328697"/>
        </a:xfrm>
        <a:prstGeom prst="arc">
          <a:avLst>
            <a:gd name="adj1" fmla="val 16387104"/>
            <a:gd name="adj2" fmla="val 1598184"/>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twoCellAnchor>
    <xdr:from>
      <xdr:col>13</xdr:col>
      <xdr:colOff>508000</xdr:colOff>
      <xdr:row>6</xdr:row>
      <xdr:rowOff>79164</xdr:rowOff>
    </xdr:from>
    <xdr:to>
      <xdr:col>14</xdr:col>
      <xdr:colOff>190500</xdr:colOff>
      <xdr:row>16</xdr:row>
      <xdr:rowOff>180764</xdr:rowOff>
    </xdr:to>
    <xdr:sp macro="" textlink="">
      <xdr:nvSpPr>
        <xdr:cNvPr id="8" name="Arc 7">
          <a:extLst>
            <a:ext uri="{FF2B5EF4-FFF2-40B4-BE49-F238E27FC236}">
              <a16:creationId xmlns:a16="http://schemas.microsoft.com/office/drawing/2014/main" id="{9226876D-46F5-554D-AA99-B76FBEF96BCC}"/>
            </a:ext>
          </a:extLst>
        </xdr:cNvPr>
        <xdr:cNvSpPr/>
      </xdr:nvSpPr>
      <xdr:spPr>
        <a:xfrm rot="1590091">
          <a:off x="11239500" y="1374564"/>
          <a:ext cx="508000" cy="2133600"/>
        </a:xfrm>
        <a:prstGeom prst="arc">
          <a:avLst>
            <a:gd name="adj1" fmla="val 16397808"/>
            <a:gd name="adj2" fmla="val 20461018"/>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20</xdr:col>
      <xdr:colOff>546100</xdr:colOff>
      <xdr:row>14</xdr:row>
      <xdr:rowOff>91864</xdr:rowOff>
    </xdr:from>
    <xdr:ext cx="302775" cy="281808"/>
    <mc:AlternateContent xmlns:mc="http://schemas.openxmlformats.org/markup-compatibility/2006" xmlns:a14="http://schemas.microsoft.com/office/drawing/2010/main">
      <mc:Choice Requires="a14">
        <xdr:sp macro="" textlink="">
          <xdr:nvSpPr>
            <xdr:cNvPr id="9" name="TextBox 8">
              <a:extLst>
                <a:ext uri="{FF2B5EF4-FFF2-40B4-BE49-F238E27FC236}">
                  <a16:creationId xmlns:a16="http://schemas.microsoft.com/office/drawing/2014/main" id="{72E5F496-D415-A04C-B665-46C453F956D6}"/>
                </a:ext>
              </a:extLst>
            </xdr:cNvPr>
            <xdr:cNvSpPr txBox="1"/>
          </xdr:nvSpPr>
          <xdr:spPr>
            <a:xfrm>
              <a:off x="17056100" y="30128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9" name="TextBox 8">
              <a:extLst>
                <a:ext uri="{FF2B5EF4-FFF2-40B4-BE49-F238E27FC236}">
                  <a16:creationId xmlns:a16="http://schemas.microsoft.com/office/drawing/2014/main" id="{72E5F496-D415-A04C-B665-46C453F956D6}"/>
                </a:ext>
              </a:extLst>
            </xdr:cNvPr>
            <xdr:cNvSpPr txBox="1"/>
          </xdr:nvSpPr>
          <xdr:spPr>
            <a:xfrm>
              <a:off x="17056100" y="30128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ß_𝟏</a:t>
              </a:r>
              <a:endParaRPr lang="en-US" sz="1800" b="1"/>
            </a:p>
          </xdr:txBody>
        </xdr:sp>
      </mc:Fallback>
    </mc:AlternateContent>
    <xdr:clientData/>
  </xdr:oneCellAnchor>
  <xdr:oneCellAnchor>
    <xdr:from>
      <xdr:col>17</xdr:col>
      <xdr:colOff>254000</xdr:colOff>
      <xdr:row>7</xdr:row>
      <xdr:rowOff>142664</xdr:rowOff>
    </xdr:from>
    <xdr:ext cx="302775" cy="281808"/>
    <mc:AlternateContent xmlns:mc="http://schemas.openxmlformats.org/markup-compatibility/2006" xmlns:a14="http://schemas.microsoft.com/office/drawing/2010/main">
      <mc:Choice Requires="a14">
        <xdr:sp macro="" textlink="">
          <xdr:nvSpPr>
            <xdr:cNvPr id="10" name="TextBox 9">
              <a:extLst>
                <a:ext uri="{FF2B5EF4-FFF2-40B4-BE49-F238E27FC236}">
                  <a16:creationId xmlns:a16="http://schemas.microsoft.com/office/drawing/2014/main" id="{C5413E2A-5BCD-704E-A946-A698E937E1F6}"/>
                </a:ext>
              </a:extLst>
            </xdr:cNvPr>
            <xdr:cNvSpPr txBox="1"/>
          </xdr:nvSpPr>
          <xdr:spPr>
            <a:xfrm>
              <a:off x="14287500" y="16412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𝟏</m:t>
                        </m:r>
                      </m:sub>
                    </m:sSub>
                  </m:oMath>
                </m:oMathPara>
              </a14:m>
              <a:endParaRPr lang="en-US" sz="1800" b="1"/>
            </a:p>
          </xdr:txBody>
        </xdr:sp>
      </mc:Choice>
      <mc:Fallback xmlns="">
        <xdr:sp macro="" textlink="">
          <xdr:nvSpPr>
            <xdr:cNvPr id="10" name="TextBox 9">
              <a:extLst>
                <a:ext uri="{FF2B5EF4-FFF2-40B4-BE49-F238E27FC236}">
                  <a16:creationId xmlns:a16="http://schemas.microsoft.com/office/drawing/2014/main" id="{C5413E2A-5BCD-704E-A946-A698E937E1F6}"/>
                </a:ext>
              </a:extLst>
            </xdr:cNvPr>
            <xdr:cNvSpPr txBox="1"/>
          </xdr:nvSpPr>
          <xdr:spPr>
            <a:xfrm>
              <a:off x="14287500" y="16412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𝑳_𝟏</a:t>
              </a:r>
              <a:endParaRPr lang="en-US" sz="1800" b="1"/>
            </a:p>
          </xdr:txBody>
        </xdr:sp>
      </mc:Fallback>
    </mc:AlternateContent>
    <xdr:clientData/>
  </xdr:oneCellAnchor>
  <xdr:oneCellAnchor>
    <xdr:from>
      <xdr:col>17</xdr:col>
      <xdr:colOff>609600</xdr:colOff>
      <xdr:row>18</xdr:row>
      <xdr:rowOff>117264</xdr:rowOff>
    </xdr:from>
    <xdr:ext cx="302775" cy="281808"/>
    <mc:AlternateContent xmlns:mc="http://schemas.openxmlformats.org/markup-compatibility/2006" xmlns:a14="http://schemas.microsoft.com/office/drawing/2010/main">
      <mc:Choice Requires="a14">
        <xdr:sp macro="" textlink="">
          <xdr:nvSpPr>
            <xdr:cNvPr id="11" name="TextBox 10">
              <a:extLst>
                <a:ext uri="{FF2B5EF4-FFF2-40B4-BE49-F238E27FC236}">
                  <a16:creationId xmlns:a16="http://schemas.microsoft.com/office/drawing/2014/main" id="{56D594A5-5532-2B4A-AA15-C191355270A0}"/>
                </a:ext>
              </a:extLst>
            </xdr:cNvPr>
            <xdr:cNvSpPr txBox="1"/>
          </xdr:nvSpPr>
          <xdr:spPr>
            <a:xfrm>
              <a:off x="14643100" y="38510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solidFill>
                              <a:srgbClr val="0070C0"/>
                            </a:solidFill>
                            <a:latin typeface="Cambria Math" panose="02040503050406030204" pitchFamily="18" charset="0"/>
                          </a:rPr>
                        </m:ctrlPr>
                      </m:sSubPr>
                      <m:e>
                        <m:r>
                          <a:rPr lang="en-US" sz="1800" b="1" i="1">
                            <a:solidFill>
                              <a:srgbClr val="0070C0"/>
                            </a:solidFill>
                            <a:latin typeface="Cambria Math" panose="02040503050406030204" pitchFamily="18" charset="0"/>
                          </a:rPr>
                          <m:t>𝑳</m:t>
                        </m:r>
                      </m:e>
                      <m:sub>
                        <m:r>
                          <a:rPr lang="en-US" sz="1800" b="1" i="1">
                            <a:solidFill>
                              <a:srgbClr val="0070C0"/>
                            </a:solidFill>
                            <a:latin typeface="Cambria Math" panose="02040503050406030204" pitchFamily="18" charset="0"/>
                          </a:rPr>
                          <m:t>𝟐</m:t>
                        </m:r>
                      </m:sub>
                    </m:sSub>
                  </m:oMath>
                </m:oMathPara>
              </a14:m>
              <a:endParaRPr lang="en-US" sz="1800" b="1"/>
            </a:p>
          </xdr:txBody>
        </xdr:sp>
      </mc:Choice>
      <mc:Fallback xmlns="">
        <xdr:sp macro="" textlink="">
          <xdr:nvSpPr>
            <xdr:cNvPr id="11" name="TextBox 10">
              <a:extLst>
                <a:ext uri="{FF2B5EF4-FFF2-40B4-BE49-F238E27FC236}">
                  <a16:creationId xmlns:a16="http://schemas.microsoft.com/office/drawing/2014/main" id="{56D594A5-5532-2B4A-AA15-C191355270A0}"/>
                </a:ext>
              </a:extLst>
            </xdr:cNvPr>
            <xdr:cNvSpPr txBox="1"/>
          </xdr:nvSpPr>
          <xdr:spPr>
            <a:xfrm>
              <a:off x="14643100" y="38510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solidFill>
                    <a:srgbClr val="0070C0"/>
                  </a:solidFill>
                  <a:latin typeface="Cambria Math" panose="02040503050406030204" pitchFamily="18" charset="0"/>
                </a:rPr>
                <a:t>𝑳_𝟐</a:t>
              </a:r>
              <a:endParaRPr lang="en-US" sz="1800" b="1"/>
            </a:p>
          </xdr:txBody>
        </xdr:sp>
      </mc:Fallback>
    </mc:AlternateContent>
    <xdr:clientData/>
  </xdr:oneCellAnchor>
  <xdr:twoCellAnchor>
    <xdr:from>
      <xdr:col>11</xdr:col>
      <xdr:colOff>723900</xdr:colOff>
      <xdr:row>4</xdr:row>
      <xdr:rowOff>123614</xdr:rowOff>
    </xdr:from>
    <xdr:to>
      <xdr:col>21</xdr:col>
      <xdr:colOff>647700</xdr:colOff>
      <xdr:row>4</xdr:row>
      <xdr:rowOff>139700</xdr:rowOff>
    </xdr:to>
    <xdr:cxnSp macro="">
      <xdr:nvCxnSpPr>
        <xdr:cNvPr id="13" name="Straight Arrow Connector 12">
          <a:extLst>
            <a:ext uri="{FF2B5EF4-FFF2-40B4-BE49-F238E27FC236}">
              <a16:creationId xmlns:a16="http://schemas.microsoft.com/office/drawing/2014/main" id="{9532AD3D-E5BA-344B-BFB4-329B17EB9D27}"/>
            </a:ext>
          </a:extLst>
        </xdr:cNvPr>
        <xdr:cNvCxnSpPr/>
      </xdr:nvCxnSpPr>
      <xdr:spPr>
        <a:xfrm>
          <a:off x="9804400" y="1012614"/>
          <a:ext cx="8178800" cy="16086"/>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14</xdr:col>
      <xdr:colOff>622300</xdr:colOff>
      <xdr:row>5</xdr:row>
      <xdr:rowOff>123614</xdr:rowOff>
    </xdr:from>
    <xdr:ext cx="269176" cy="250453"/>
    <mc:AlternateContent xmlns:mc="http://schemas.openxmlformats.org/markup-compatibility/2006" xmlns:a14="http://schemas.microsoft.com/office/drawing/2010/main">
      <mc:Choice Requires="a14">
        <xdr:sp macro="" textlink="">
          <xdr:nvSpPr>
            <xdr:cNvPr id="14" name="TextBox 13">
              <a:extLst>
                <a:ext uri="{FF2B5EF4-FFF2-40B4-BE49-F238E27FC236}">
                  <a16:creationId xmlns:a16="http://schemas.microsoft.com/office/drawing/2014/main" id="{6BA43F66-6D2B-0142-9E24-C8E3B246DF55}"/>
                </a:ext>
              </a:extLst>
            </xdr:cNvPr>
            <xdr:cNvSpPr txBox="1"/>
          </xdr:nvSpPr>
          <xdr:spPr>
            <a:xfrm>
              <a:off x="12179300" y="1215814"/>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𝟐</m:t>
                        </m:r>
                      </m:sub>
                    </m:sSub>
                  </m:oMath>
                </m:oMathPara>
              </a14:m>
              <a:endParaRPr lang="en-US" sz="1600" b="1"/>
            </a:p>
          </xdr:txBody>
        </xdr:sp>
      </mc:Choice>
      <mc:Fallback xmlns="">
        <xdr:sp macro="" textlink="">
          <xdr:nvSpPr>
            <xdr:cNvPr id="14" name="TextBox 13">
              <a:extLst>
                <a:ext uri="{FF2B5EF4-FFF2-40B4-BE49-F238E27FC236}">
                  <a16:creationId xmlns:a16="http://schemas.microsoft.com/office/drawing/2014/main" id="{6BA43F66-6D2B-0142-9E24-C8E3B246DF55}"/>
                </a:ext>
              </a:extLst>
            </xdr:cNvPr>
            <xdr:cNvSpPr txBox="1"/>
          </xdr:nvSpPr>
          <xdr:spPr>
            <a:xfrm>
              <a:off x="12179300" y="1215814"/>
              <a:ext cx="269176"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600" b="1" i="0">
                  <a:solidFill>
                    <a:srgbClr val="0070C0"/>
                  </a:solidFill>
                  <a:latin typeface="Cambria Math" panose="02040503050406030204" pitchFamily="18" charset="0"/>
                </a:rPr>
                <a:t>𝝏_𝟐</a:t>
              </a:r>
              <a:endParaRPr lang="en-US" sz="1600" b="1"/>
            </a:p>
          </xdr:txBody>
        </xdr:sp>
      </mc:Fallback>
    </mc:AlternateContent>
    <xdr:clientData/>
  </xdr:oneCellAnchor>
  <xdr:oneCellAnchor>
    <xdr:from>
      <xdr:col>20</xdr:col>
      <xdr:colOff>660400</xdr:colOff>
      <xdr:row>27</xdr:row>
      <xdr:rowOff>91864</xdr:rowOff>
    </xdr:from>
    <xdr:ext cx="302775" cy="281808"/>
    <mc:AlternateContent xmlns:mc="http://schemas.openxmlformats.org/markup-compatibility/2006" xmlns:a14="http://schemas.microsoft.com/office/drawing/2010/main">
      <mc:Choice Requires="a14">
        <xdr:sp macro="" textlink="">
          <xdr:nvSpPr>
            <xdr:cNvPr id="15" name="TextBox 14">
              <a:extLst>
                <a:ext uri="{FF2B5EF4-FFF2-40B4-BE49-F238E27FC236}">
                  <a16:creationId xmlns:a16="http://schemas.microsoft.com/office/drawing/2014/main" id="{38605468-A20E-CB4E-89E1-4431284B18FB}"/>
                </a:ext>
              </a:extLst>
            </xdr:cNvPr>
            <xdr:cNvSpPr txBox="1"/>
          </xdr:nvSpPr>
          <xdr:spPr>
            <a:xfrm>
              <a:off x="17170400" y="56544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ß</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15" name="TextBox 14">
              <a:extLst>
                <a:ext uri="{FF2B5EF4-FFF2-40B4-BE49-F238E27FC236}">
                  <a16:creationId xmlns:a16="http://schemas.microsoft.com/office/drawing/2014/main" id="{38605468-A20E-CB4E-89E1-4431284B18FB}"/>
                </a:ext>
              </a:extLst>
            </xdr:cNvPr>
            <xdr:cNvSpPr txBox="1"/>
          </xdr:nvSpPr>
          <xdr:spPr>
            <a:xfrm>
              <a:off x="17170400" y="5654464"/>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ß_𝟐</a:t>
              </a:r>
              <a:endParaRPr lang="en-US" sz="1800" b="1"/>
            </a:p>
          </xdr:txBody>
        </xdr:sp>
      </mc:Fallback>
    </mc:AlternateContent>
    <xdr:clientData/>
  </xdr:oneCellAnchor>
  <xdr:oneCellAnchor>
    <xdr:from>
      <xdr:col>15</xdr:col>
      <xdr:colOff>355600</xdr:colOff>
      <xdr:row>9</xdr:row>
      <xdr:rowOff>149014</xdr:rowOff>
    </xdr:from>
    <xdr:ext cx="304800" cy="250453"/>
    <mc:AlternateContent xmlns:mc="http://schemas.openxmlformats.org/markup-compatibility/2006" xmlns:a14="http://schemas.microsoft.com/office/drawing/2010/main">
      <mc:Choice Requires="a14">
        <xdr:sp macro="" textlink="">
          <xdr:nvSpPr>
            <xdr:cNvPr id="16" name="TextBox 15">
              <a:extLst>
                <a:ext uri="{FF2B5EF4-FFF2-40B4-BE49-F238E27FC236}">
                  <a16:creationId xmlns:a16="http://schemas.microsoft.com/office/drawing/2014/main" id="{96FED21F-2512-5E45-A031-444C78AF5972}"/>
                </a:ext>
              </a:extLst>
            </xdr:cNvPr>
            <xdr:cNvSpPr txBox="1"/>
          </xdr:nvSpPr>
          <xdr:spPr>
            <a:xfrm>
              <a:off x="12738100" y="20540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600" b="1" i="1">
                            <a:solidFill>
                              <a:srgbClr val="0070C0"/>
                            </a:solidFill>
                            <a:latin typeface="Cambria Math" panose="02040503050406030204" pitchFamily="18" charset="0"/>
                          </a:rPr>
                        </m:ctrlPr>
                      </m:sSubPr>
                      <m:e>
                        <m:r>
                          <a:rPr lang="en-US" sz="1600" b="1" i="1">
                            <a:solidFill>
                              <a:srgbClr val="0070C0"/>
                            </a:solidFill>
                            <a:latin typeface="Cambria Math" panose="02040503050406030204" pitchFamily="18" charset="0"/>
                          </a:rPr>
                          <m:t>𝝏</m:t>
                        </m:r>
                      </m:e>
                      <m:sub>
                        <m:r>
                          <a:rPr lang="en-US" sz="1600" b="1" i="1">
                            <a:solidFill>
                              <a:srgbClr val="0070C0"/>
                            </a:solidFill>
                            <a:latin typeface="Cambria Math" panose="02040503050406030204" pitchFamily="18" charset="0"/>
                          </a:rPr>
                          <m:t>𝟑</m:t>
                        </m:r>
                      </m:sub>
                    </m:sSub>
                  </m:oMath>
                </m:oMathPara>
              </a14:m>
              <a:endParaRPr lang="en-US" sz="1600" b="1"/>
            </a:p>
          </xdr:txBody>
        </xdr:sp>
      </mc:Choice>
      <mc:Fallback xmlns="">
        <xdr:sp macro="" textlink="">
          <xdr:nvSpPr>
            <xdr:cNvPr id="16" name="TextBox 15">
              <a:extLst>
                <a:ext uri="{FF2B5EF4-FFF2-40B4-BE49-F238E27FC236}">
                  <a16:creationId xmlns:a16="http://schemas.microsoft.com/office/drawing/2014/main" id="{96FED21F-2512-5E45-A031-444C78AF5972}"/>
                </a:ext>
              </a:extLst>
            </xdr:cNvPr>
            <xdr:cNvSpPr txBox="1"/>
          </xdr:nvSpPr>
          <xdr:spPr>
            <a:xfrm>
              <a:off x="12738100" y="2054014"/>
              <a:ext cx="304800" cy="25045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600" b="1" i="0">
                  <a:solidFill>
                    <a:srgbClr val="0070C0"/>
                  </a:solidFill>
                  <a:latin typeface="Cambria Math" panose="02040503050406030204" pitchFamily="18" charset="0"/>
                </a:rPr>
                <a:t>𝝏_𝟑</a:t>
              </a:r>
              <a:endParaRPr lang="en-US" sz="1600" b="1"/>
            </a:p>
          </xdr:txBody>
        </xdr:sp>
      </mc:Fallback>
    </mc:AlternateContent>
    <xdr:clientData/>
  </xdr:oneCellAnchor>
  <xdr:twoCellAnchor>
    <xdr:from>
      <xdr:col>15</xdr:col>
      <xdr:colOff>177800</xdr:colOff>
      <xdr:row>0</xdr:row>
      <xdr:rowOff>215900</xdr:rowOff>
    </xdr:from>
    <xdr:to>
      <xdr:col>15</xdr:col>
      <xdr:colOff>685800</xdr:colOff>
      <xdr:row>23</xdr:row>
      <xdr:rowOff>38100</xdr:rowOff>
    </xdr:to>
    <xdr:sp macro="" textlink="">
      <xdr:nvSpPr>
        <xdr:cNvPr id="17" name="Arc 16">
          <a:extLst>
            <a:ext uri="{FF2B5EF4-FFF2-40B4-BE49-F238E27FC236}">
              <a16:creationId xmlns:a16="http://schemas.microsoft.com/office/drawing/2014/main" id="{7984075A-8697-CA42-986B-005B25655240}"/>
            </a:ext>
          </a:extLst>
        </xdr:cNvPr>
        <xdr:cNvSpPr/>
      </xdr:nvSpPr>
      <xdr:spPr>
        <a:xfrm>
          <a:off x="12560300" y="215900"/>
          <a:ext cx="508000" cy="4572000"/>
        </a:xfrm>
        <a:prstGeom prst="arc">
          <a:avLst>
            <a:gd name="adj1" fmla="val 16668082"/>
            <a:gd name="adj2" fmla="val 4680396"/>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13</xdr:col>
      <xdr:colOff>584200</xdr:colOff>
      <xdr:row>7</xdr:row>
      <xdr:rowOff>139700</xdr:rowOff>
    </xdr:from>
    <xdr:ext cx="302775" cy="281808"/>
    <mc:AlternateContent xmlns:mc="http://schemas.openxmlformats.org/markup-compatibility/2006" xmlns:a14="http://schemas.microsoft.com/office/drawing/2010/main">
      <mc:Choice Requires="a14">
        <xdr:sp macro="" textlink="">
          <xdr:nvSpPr>
            <xdr:cNvPr id="18" name="TextBox 17">
              <a:extLst>
                <a:ext uri="{FF2B5EF4-FFF2-40B4-BE49-F238E27FC236}">
                  <a16:creationId xmlns:a16="http://schemas.microsoft.com/office/drawing/2014/main" id="{61B9B6EC-F4A9-B442-8C8F-70A06C0264F6}"/>
                </a:ext>
              </a:extLst>
            </xdr:cNvPr>
            <xdr:cNvSpPr txBox="1"/>
          </xdr:nvSpPr>
          <xdr:spPr>
            <a:xfrm>
              <a:off x="11315700" y="1638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18" name="TextBox 17">
              <a:extLst>
                <a:ext uri="{FF2B5EF4-FFF2-40B4-BE49-F238E27FC236}">
                  <a16:creationId xmlns:a16="http://schemas.microsoft.com/office/drawing/2014/main" id="{61B9B6EC-F4A9-B442-8C8F-70A06C0264F6}"/>
                </a:ext>
              </a:extLst>
            </xdr:cNvPr>
            <xdr:cNvSpPr txBox="1"/>
          </xdr:nvSpPr>
          <xdr:spPr>
            <a:xfrm>
              <a:off x="11315700" y="16383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𝝏_𝟏</a:t>
              </a:r>
              <a:endParaRPr lang="en-US" sz="1800" b="1"/>
            </a:p>
          </xdr:txBody>
        </xdr:sp>
      </mc:Fallback>
    </mc:AlternateContent>
    <xdr:clientData/>
  </xdr:oneCellAnchor>
  <xdr:twoCellAnchor>
    <xdr:from>
      <xdr:col>21</xdr:col>
      <xdr:colOff>330200</xdr:colOff>
      <xdr:row>14</xdr:row>
      <xdr:rowOff>190500</xdr:rowOff>
    </xdr:from>
    <xdr:to>
      <xdr:col>24</xdr:col>
      <xdr:colOff>3756</xdr:colOff>
      <xdr:row>15</xdr:row>
      <xdr:rowOff>3820</xdr:rowOff>
    </xdr:to>
    <xdr:cxnSp macro="">
      <xdr:nvCxnSpPr>
        <xdr:cNvPr id="19" name="Straight Connector 18">
          <a:extLst>
            <a:ext uri="{FF2B5EF4-FFF2-40B4-BE49-F238E27FC236}">
              <a16:creationId xmlns:a16="http://schemas.microsoft.com/office/drawing/2014/main" id="{51181E18-2F6C-B74B-A49B-A812DDDAA80C}"/>
            </a:ext>
          </a:extLst>
        </xdr:cNvPr>
        <xdr:cNvCxnSpPr>
          <a:endCxn id="2" idx="75"/>
        </xdr:cNvCxnSpPr>
      </xdr:nvCxnSpPr>
      <xdr:spPr>
        <a:xfrm>
          <a:off x="17665700" y="3111500"/>
          <a:ext cx="2150056" cy="1652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787400</xdr:colOff>
      <xdr:row>14</xdr:row>
      <xdr:rowOff>127000</xdr:rowOff>
    </xdr:from>
    <xdr:ext cx="286296" cy="281808"/>
    <mc:AlternateContent xmlns:mc="http://schemas.openxmlformats.org/markup-compatibility/2006" xmlns:a14="http://schemas.microsoft.com/office/drawing/2010/main">
      <mc:Choice Requires="a14">
        <xdr:sp macro="" textlink="">
          <xdr:nvSpPr>
            <xdr:cNvPr id="20" name="TextBox 19">
              <a:extLst>
                <a:ext uri="{FF2B5EF4-FFF2-40B4-BE49-F238E27FC236}">
                  <a16:creationId xmlns:a16="http://schemas.microsoft.com/office/drawing/2014/main" id="{AE98E052-0DFF-2F45-BA57-2190D0BB1224}"/>
                </a:ext>
              </a:extLst>
            </xdr:cNvPr>
            <xdr:cNvSpPr txBox="1"/>
          </xdr:nvSpPr>
          <xdr:spPr>
            <a:xfrm>
              <a:off x="18122900" y="30480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0" name="TextBox 19">
              <a:extLst>
                <a:ext uri="{FF2B5EF4-FFF2-40B4-BE49-F238E27FC236}">
                  <a16:creationId xmlns:a16="http://schemas.microsoft.com/office/drawing/2014/main" id="{AE98E052-0DFF-2F45-BA57-2190D0BB1224}"/>
                </a:ext>
              </a:extLst>
            </xdr:cNvPr>
            <xdr:cNvSpPr txBox="1"/>
          </xdr:nvSpPr>
          <xdr:spPr>
            <a:xfrm>
              <a:off x="18122900" y="30480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𝒓_𝟏</a:t>
              </a:r>
              <a:endParaRPr lang="en-US" sz="1800" b="1"/>
            </a:p>
          </xdr:txBody>
        </xdr:sp>
      </mc:Fallback>
    </mc:AlternateContent>
    <xdr:clientData/>
  </xdr:oneCellAnchor>
  <xdr:oneCellAnchor>
    <xdr:from>
      <xdr:col>22</xdr:col>
      <xdr:colOff>25400</xdr:colOff>
      <xdr:row>12</xdr:row>
      <xdr:rowOff>152400</xdr:rowOff>
    </xdr:from>
    <xdr:ext cx="279400" cy="292100"/>
    <mc:AlternateContent xmlns:mc="http://schemas.openxmlformats.org/markup-compatibility/2006" xmlns:a14="http://schemas.microsoft.com/office/drawing/2010/main">
      <mc:Choice Requires="a14">
        <xdr:sp macro="" textlink="">
          <xdr:nvSpPr>
            <xdr:cNvPr id="21" name="TextBox 20">
              <a:extLst>
                <a:ext uri="{FF2B5EF4-FFF2-40B4-BE49-F238E27FC236}">
                  <a16:creationId xmlns:a16="http://schemas.microsoft.com/office/drawing/2014/main" id="{29B255F4-C303-FB49-9B6B-DA4C86C1C9CF}"/>
                </a:ext>
              </a:extLst>
            </xdr:cNvPr>
            <xdr:cNvSpPr txBox="1"/>
          </xdr:nvSpPr>
          <xdr:spPr>
            <a:xfrm>
              <a:off x="18186400" y="2667000"/>
              <a:ext cx="2794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𝟏</m:t>
                        </m:r>
                      </m:sub>
                    </m:sSub>
                  </m:oMath>
                </m:oMathPara>
              </a14:m>
              <a:endParaRPr lang="en-US" sz="1800" b="1"/>
            </a:p>
          </xdr:txBody>
        </xdr:sp>
      </mc:Choice>
      <mc:Fallback xmlns="">
        <xdr:sp macro="" textlink="">
          <xdr:nvSpPr>
            <xdr:cNvPr id="21" name="TextBox 20">
              <a:extLst>
                <a:ext uri="{FF2B5EF4-FFF2-40B4-BE49-F238E27FC236}">
                  <a16:creationId xmlns:a16="http://schemas.microsoft.com/office/drawing/2014/main" id="{29B255F4-C303-FB49-9B6B-DA4C86C1C9CF}"/>
                </a:ext>
              </a:extLst>
            </xdr:cNvPr>
            <xdr:cNvSpPr txBox="1"/>
          </xdr:nvSpPr>
          <xdr:spPr>
            <a:xfrm>
              <a:off x="18186400" y="2667000"/>
              <a:ext cx="2794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𝒍_𝟏</a:t>
              </a:r>
              <a:endParaRPr lang="en-US" sz="1800" b="1"/>
            </a:p>
          </xdr:txBody>
        </xdr:sp>
      </mc:Fallback>
    </mc:AlternateContent>
    <xdr:clientData/>
  </xdr:oneCellAnchor>
  <xdr:oneCellAnchor>
    <xdr:from>
      <xdr:col>21</xdr:col>
      <xdr:colOff>304800</xdr:colOff>
      <xdr:row>14</xdr:row>
      <xdr:rowOff>50800</xdr:rowOff>
    </xdr:from>
    <xdr:ext cx="276614" cy="187872"/>
    <mc:AlternateContent xmlns:mc="http://schemas.openxmlformats.org/markup-compatibility/2006" xmlns:a14="http://schemas.microsoft.com/office/drawing/2010/main">
      <mc:Choice Requires="a14">
        <xdr:sp macro="" textlink="">
          <xdr:nvSpPr>
            <xdr:cNvPr id="22" name="TextBox 21">
              <a:extLst>
                <a:ext uri="{FF2B5EF4-FFF2-40B4-BE49-F238E27FC236}">
                  <a16:creationId xmlns:a16="http://schemas.microsoft.com/office/drawing/2014/main" id="{E01990F8-290F-8046-8B69-9BDF0509A593}"/>
                </a:ext>
              </a:extLst>
            </xdr:cNvPr>
            <xdr:cNvSpPr txBox="1"/>
          </xdr:nvSpPr>
          <xdr:spPr>
            <a:xfrm>
              <a:off x="17640300" y="29718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22" name="TextBox 21">
              <a:extLst>
                <a:ext uri="{FF2B5EF4-FFF2-40B4-BE49-F238E27FC236}">
                  <a16:creationId xmlns:a16="http://schemas.microsoft.com/office/drawing/2014/main" id="{E01990F8-290F-8046-8B69-9BDF0509A593}"/>
                </a:ext>
              </a:extLst>
            </xdr:cNvPr>
            <xdr:cNvSpPr txBox="1"/>
          </xdr:nvSpPr>
          <xdr:spPr>
            <a:xfrm>
              <a:off x="17640300" y="29718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22</xdr:col>
      <xdr:colOff>584200</xdr:colOff>
      <xdr:row>14</xdr:row>
      <xdr:rowOff>177800</xdr:rowOff>
    </xdr:from>
    <xdr:to>
      <xdr:col>22</xdr:col>
      <xdr:colOff>711200</xdr:colOff>
      <xdr:row>15</xdr:row>
      <xdr:rowOff>139700</xdr:rowOff>
    </xdr:to>
    <xdr:sp macro="" textlink="">
      <xdr:nvSpPr>
        <xdr:cNvPr id="23" name="Oval 22">
          <a:extLst>
            <a:ext uri="{FF2B5EF4-FFF2-40B4-BE49-F238E27FC236}">
              <a16:creationId xmlns:a16="http://schemas.microsoft.com/office/drawing/2014/main" id="{5944D3AE-9BC4-B546-BA60-50869E4EEC26}"/>
            </a:ext>
          </a:extLst>
        </xdr:cNvPr>
        <xdr:cNvSpPr/>
      </xdr:nvSpPr>
      <xdr:spPr>
        <a:xfrm>
          <a:off x="18745200" y="30988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190500</xdr:colOff>
      <xdr:row>13</xdr:row>
      <xdr:rowOff>101600</xdr:rowOff>
    </xdr:from>
    <xdr:to>
      <xdr:col>21</xdr:col>
      <xdr:colOff>317500</xdr:colOff>
      <xdr:row>14</xdr:row>
      <xdr:rowOff>63500</xdr:rowOff>
    </xdr:to>
    <xdr:sp macro="" textlink="">
      <xdr:nvSpPr>
        <xdr:cNvPr id="24" name="Oval 23">
          <a:extLst>
            <a:ext uri="{FF2B5EF4-FFF2-40B4-BE49-F238E27FC236}">
              <a16:creationId xmlns:a16="http://schemas.microsoft.com/office/drawing/2014/main" id="{563B7872-F5F5-FB4D-A9DD-4B64A03F6414}"/>
            </a:ext>
          </a:extLst>
        </xdr:cNvPr>
        <xdr:cNvSpPr/>
      </xdr:nvSpPr>
      <xdr:spPr>
        <a:xfrm>
          <a:off x="17526000" y="28194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165100</xdr:colOff>
      <xdr:row>14</xdr:row>
      <xdr:rowOff>127000</xdr:rowOff>
    </xdr:from>
    <xdr:to>
      <xdr:col>21</xdr:col>
      <xdr:colOff>292100</xdr:colOff>
      <xdr:row>15</xdr:row>
      <xdr:rowOff>88900</xdr:rowOff>
    </xdr:to>
    <xdr:sp macro="" textlink="">
      <xdr:nvSpPr>
        <xdr:cNvPr id="25" name="Oval 24">
          <a:extLst>
            <a:ext uri="{FF2B5EF4-FFF2-40B4-BE49-F238E27FC236}">
              <a16:creationId xmlns:a16="http://schemas.microsoft.com/office/drawing/2014/main" id="{824B8C0A-A8A1-434C-92DB-D8D4B8CF5BCA}"/>
            </a:ext>
          </a:extLst>
        </xdr:cNvPr>
        <xdr:cNvSpPr/>
      </xdr:nvSpPr>
      <xdr:spPr>
        <a:xfrm>
          <a:off x="17500600" y="30480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14</xdr:col>
      <xdr:colOff>727828</xdr:colOff>
      <xdr:row>3</xdr:row>
      <xdr:rowOff>152399</xdr:rowOff>
    </xdr:from>
    <xdr:to>
      <xdr:col>15</xdr:col>
      <xdr:colOff>355600</xdr:colOff>
      <xdr:row>8</xdr:row>
      <xdr:rowOff>35450</xdr:rowOff>
    </xdr:to>
    <xdr:sp macro="" textlink="">
      <xdr:nvSpPr>
        <xdr:cNvPr id="26" name="Arc 25">
          <a:extLst>
            <a:ext uri="{FF2B5EF4-FFF2-40B4-BE49-F238E27FC236}">
              <a16:creationId xmlns:a16="http://schemas.microsoft.com/office/drawing/2014/main" id="{C6627320-C2B3-DB4C-BDDA-30B6D869AF23}"/>
            </a:ext>
          </a:extLst>
        </xdr:cNvPr>
        <xdr:cNvSpPr/>
      </xdr:nvSpPr>
      <xdr:spPr>
        <a:xfrm>
          <a:off x="12284828" y="838199"/>
          <a:ext cx="453272" cy="899051"/>
        </a:xfrm>
        <a:prstGeom prst="arc">
          <a:avLst>
            <a:gd name="adj1" fmla="val 18321689"/>
            <a:gd name="adj2" fmla="val 4575983"/>
          </a:avLst>
        </a:prstGeom>
        <a:ln w="25400"/>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US" sz="1100"/>
        </a:p>
      </xdr:txBody>
    </xdr:sp>
    <xdr:clientData/>
  </xdr:twoCellAnchor>
  <xdr:oneCellAnchor>
    <xdr:from>
      <xdr:col>21</xdr:col>
      <xdr:colOff>429868</xdr:colOff>
      <xdr:row>23</xdr:row>
      <xdr:rowOff>101600</xdr:rowOff>
    </xdr:from>
    <xdr:ext cx="302775" cy="281808"/>
    <mc:AlternateContent xmlns:mc="http://schemas.openxmlformats.org/markup-compatibility/2006" xmlns:a14="http://schemas.microsoft.com/office/drawing/2010/main">
      <mc:Choice Requires="a14">
        <xdr:sp macro="" textlink="">
          <xdr:nvSpPr>
            <xdr:cNvPr id="27" name="TextBox 26">
              <a:extLst>
                <a:ext uri="{FF2B5EF4-FFF2-40B4-BE49-F238E27FC236}">
                  <a16:creationId xmlns:a16="http://schemas.microsoft.com/office/drawing/2014/main" id="{1124B95D-7640-1F4D-8FBC-B44A18F0A171}"/>
                </a:ext>
              </a:extLst>
            </xdr:cNvPr>
            <xdr:cNvSpPr txBox="1"/>
          </xdr:nvSpPr>
          <xdr:spPr>
            <a:xfrm>
              <a:off x="17765368" y="4851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𝑳</m:t>
                        </m:r>
                      </m:e>
                      <m:sub>
                        <m:r>
                          <a:rPr lang="en-US" sz="1800" b="1" i="1">
                            <a:latin typeface="Cambria Math" panose="02040503050406030204" pitchFamily="18" charset="0"/>
                          </a:rPr>
                          <m:t>𝟑</m:t>
                        </m:r>
                      </m:sub>
                    </m:sSub>
                  </m:oMath>
                </m:oMathPara>
              </a14:m>
              <a:endParaRPr lang="en-US" sz="1800" b="1"/>
            </a:p>
          </xdr:txBody>
        </xdr:sp>
      </mc:Choice>
      <mc:Fallback xmlns="">
        <xdr:sp macro="" textlink="">
          <xdr:nvSpPr>
            <xdr:cNvPr id="27" name="TextBox 26">
              <a:extLst>
                <a:ext uri="{FF2B5EF4-FFF2-40B4-BE49-F238E27FC236}">
                  <a16:creationId xmlns:a16="http://schemas.microsoft.com/office/drawing/2014/main" id="{1124B95D-7640-1F4D-8FBC-B44A18F0A171}"/>
                </a:ext>
              </a:extLst>
            </xdr:cNvPr>
            <xdr:cNvSpPr txBox="1"/>
          </xdr:nvSpPr>
          <xdr:spPr>
            <a:xfrm>
              <a:off x="17765368" y="4851400"/>
              <a:ext cx="302775"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𝑳_𝟑</a:t>
              </a:r>
              <a:endParaRPr lang="en-US" sz="1800" b="1"/>
            </a:p>
          </xdr:txBody>
        </xdr:sp>
      </mc:Fallback>
    </mc:AlternateContent>
    <xdr:clientData/>
  </xdr:oneCellAnchor>
  <xdr:twoCellAnchor>
    <xdr:from>
      <xdr:col>22</xdr:col>
      <xdr:colOff>480668</xdr:colOff>
      <xdr:row>34</xdr:row>
      <xdr:rowOff>88900</xdr:rowOff>
    </xdr:from>
    <xdr:to>
      <xdr:col>22</xdr:col>
      <xdr:colOff>607668</xdr:colOff>
      <xdr:row>35</xdr:row>
      <xdr:rowOff>50800</xdr:rowOff>
    </xdr:to>
    <xdr:sp macro="" textlink="">
      <xdr:nvSpPr>
        <xdr:cNvPr id="28" name="Oval 27">
          <a:extLst>
            <a:ext uri="{FF2B5EF4-FFF2-40B4-BE49-F238E27FC236}">
              <a16:creationId xmlns:a16="http://schemas.microsoft.com/office/drawing/2014/main" id="{273FA28B-9AF0-4F42-8210-1D900B997DDF}"/>
            </a:ext>
          </a:extLst>
        </xdr:cNvPr>
        <xdr:cNvSpPr/>
      </xdr:nvSpPr>
      <xdr:spPr>
        <a:xfrm>
          <a:off x="18641668" y="70739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21</xdr:col>
      <xdr:colOff>798168</xdr:colOff>
      <xdr:row>31</xdr:row>
      <xdr:rowOff>38100</xdr:rowOff>
    </xdr:from>
    <xdr:ext cx="190500" cy="292100"/>
    <mc:AlternateContent xmlns:mc="http://schemas.openxmlformats.org/markup-compatibility/2006" xmlns:a14="http://schemas.microsoft.com/office/drawing/2010/main">
      <mc:Choice Requires="a14">
        <xdr:sp macro="" textlink="">
          <xdr:nvSpPr>
            <xdr:cNvPr id="29" name="TextBox 28">
              <a:extLst>
                <a:ext uri="{FF2B5EF4-FFF2-40B4-BE49-F238E27FC236}">
                  <a16:creationId xmlns:a16="http://schemas.microsoft.com/office/drawing/2014/main" id="{2039CC8C-28B7-2C46-95D9-C2D17817DDC9}"/>
                </a:ext>
              </a:extLst>
            </xdr:cNvPr>
            <xdr:cNvSpPr txBox="1"/>
          </xdr:nvSpPr>
          <xdr:spPr>
            <a:xfrm>
              <a:off x="18133668" y="64135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𝒍</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29" name="TextBox 28">
              <a:extLst>
                <a:ext uri="{FF2B5EF4-FFF2-40B4-BE49-F238E27FC236}">
                  <a16:creationId xmlns:a16="http://schemas.microsoft.com/office/drawing/2014/main" id="{2039CC8C-28B7-2C46-95D9-C2D17817DDC9}"/>
                </a:ext>
              </a:extLst>
            </xdr:cNvPr>
            <xdr:cNvSpPr txBox="1"/>
          </xdr:nvSpPr>
          <xdr:spPr>
            <a:xfrm>
              <a:off x="18133668" y="6413500"/>
              <a:ext cx="190500" cy="2921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1800" b="1" i="0">
                  <a:latin typeface="Cambria Math" panose="02040503050406030204" pitchFamily="18" charset="0"/>
                </a:rPr>
                <a:t>𝒍_𝟐</a:t>
              </a:r>
              <a:endParaRPr lang="en-US" sz="1800" b="1"/>
            </a:p>
          </xdr:txBody>
        </xdr:sp>
      </mc:Fallback>
    </mc:AlternateContent>
    <xdr:clientData/>
  </xdr:oneCellAnchor>
  <xdr:oneCellAnchor>
    <xdr:from>
      <xdr:col>21</xdr:col>
      <xdr:colOff>734668</xdr:colOff>
      <xdr:row>34</xdr:row>
      <xdr:rowOff>127000</xdr:rowOff>
    </xdr:from>
    <xdr:ext cx="286296" cy="281808"/>
    <mc:AlternateContent xmlns:mc="http://schemas.openxmlformats.org/markup-compatibility/2006" xmlns:a14="http://schemas.microsoft.com/office/drawing/2010/main">
      <mc:Choice Requires="a14">
        <xdr:sp macro="" textlink="">
          <xdr:nvSpPr>
            <xdr:cNvPr id="30" name="TextBox 29">
              <a:extLst>
                <a:ext uri="{FF2B5EF4-FFF2-40B4-BE49-F238E27FC236}">
                  <a16:creationId xmlns:a16="http://schemas.microsoft.com/office/drawing/2014/main" id="{C29EB499-22A7-F74B-A739-0C88327F3A8D}"/>
                </a:ext>
              </a:extLst>
            </xdr:cNvPr>
            <xdr:cNvSpPr txBox="1"/>
          </xdr:nvSpPr>
          <xdr:spPr>
            <a:xfrm>
              <a:off x="18070168" y="71120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1" i="1">
                            <a:latin typeface="Cambria Math" panose="02040503050406030204" pitchFamily="18" charset="0"/>
                          </a:rPr>
                        </m:ctrlPr>
                      </m:sSubPr>
                      <m:e>
                        <m:r>
                          <a:rPr lang="en-US" sz="1800" b="1" i="1">
                            <a:latin typeface="Cambria Math" panose="02040503050406030204" pitchFamily="18" charset="0"/>
                          </a:rPr>
                          <m:t>𝒓</m:t>
                        </m:r>
                      </m:e>
                      <m:sub>
                        <m:r>
                          <a:rPr lang="en-US" sz="1800" b="1" i="1">
                            <a:latin typeface="Cambria Math" panose="02040503050406030204" pitchFamily="18" charset="0"/>
                          </a:rPr>
                          <m:t>𝟐</m:t>
                        </m:r>
                      </m:sub>
                    </m:sSub>
                  </m:oMath>
                </m:oMathPara>
              </a14:m>
              <a:endParaRPr lang="en-US" sz="1800" b="1"/>
            </a:p>
          </xdr:txBody>
        </xdr:sp>
      </mc:Choice>
      <mc:Fallback xmlns="">
        <xdr:sp macro="" textlink="">
          <xdr:nvSpPr>
            <xdr:cNvPr id="30" name="TextBox 29">
              <a:extLst>
                <a:ext uri="{FF2B5EF4-FFF2-40B4-BE49-F238E27FC236}">
                  <a16:creationId xmlns:a16="http://schemas.microsoft.com/office/drawing/2014/main" id="{C29EB499-22A7-F74B-A739-0C88327F3A8D}"/>
                </a:ext>
              </a:extLst>
            </xdr:cNvPr>
            <xdr:cNvSpPr txBox="1"/>
          </xdr:nvSpPr>
          <xdr:spPr>
            <a:xfrm>
              <a:off x="18070168" y="7112000"/>
              <a:ext cx="286296"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𝒓_𝟐</a:t>
              </a:r>
              <a:endParaRPr lang="en-US" sz="1800" b="1"/>
            </a:p>
          </xdr:txBody>
        </xdr:sp>
      </mc:Fallback>
    </mc:AlternateContent>
    <xdr:clientData/>
  </xdr:oneCellAnchor>
  <xdr:oneCellAnchor>
    <xdr:from>
      <xdr:col>22</xdr:col>
      <xdr:colOff>683868</xdr:colOff>
      <xdr:row>23</xdr:row>
      <xdr:rowOff>127000</xdr:rowOff>
    </xdr:from>
    <xdr:ext cx="234102" cy="281808"/>
    <mc:AlternateContent xmlns:mc="http://schemas.openxmlformats.org/markup-compatibility/2006" xmlns:a14="http://schemas.microsoft.com/office/drawing/2010/main">
      <mc:Choice Requires="a14">
        <xdr:sp macro="" textlink="">
          <xdr:nvSpPr>
            <xdr:cNvPr id="31" name="TextBox 30">
              <a:extLst>
                <a:ext uri="{FF2B5EF4-FFF2-40B4-BE49-F238E27FC236}">
                  <a16:creationId xmlns:a16="http://schemas.microsoft.com/office/drawing/2014/main" id="{74E1AAD5-F411-F940-BB33-C79D2E019430}"/>
                </a:ext>
              </a:extLst>
            </xdr:cNvPr>
            <xdr:cNvSpPr txBox="1"/>
          </xdr:nvSpPr>
          <xdr:spPr>
            <a:xfrm>
              <a:off x="18844868" y="48768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800" b="1" i="1">
                        <a:latin typeface="Cambria Math" panose="02040503050406030204" pitchFamily="18" charset="0"/>
                      </a:rPr>
                      <m:t>𝑯</m:t>
                    </m:r>
                  </m:oMath>
                </m:oMathPara>
              </a14:m>
              <a:endParaRPr lang="en-US" sz="1800" b="1"/>
            </a:p>
          </xdr:txBody>
        </xdr:sp>
      </mc:Choice>
      <mc:Fallback xmlns="">
        <xdr:sp macro="" textlink="">
          <xdr:nvSpPr>
            <xdr:cNvPr id="31" name="TextBox 30">
              <a:extLst>
                <a:ext uri="{FF2B5EF4-FFF2-40B4-BE49-F238E27FC236}">
                  <a16:creationId xmlns:a16="http://schemas.microsoft.com/office/drawing/2014/main" id="{74E1AAD5-F411-F940-BB33-C79D2E019430}"/>
                </a:ext>
              </a:extLst>
            </xdr:cNvPr>
            <xdr:cNvSpPr txBox="1"/>
          </xdr:nvSpPr>
          <xdr:spPr>
            <a:xfrm>
              <a:off x="18844868" y="4876800"/>
              <a:ext cx="234102"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1" i="0">
                  <a:latin typeface="Cambria Math" panose="02040503050406030204" pitchFamily="18" charset="0"/>
                </a:rPr>
                <a:t>𝑯</a:t>
              </a:r>
              <a:endParaRPr lang="en-US" sz="1800" b="1"/>
            </a:p>
          </xdr:txBody>
        </xdr:sp>
      </mc:Fallback>
    </mc:AlternateContent>
    <xdr:clientData/>
  </xdr:oneCellAnchor>
  <xdr:oneCellAnchor>
    <xdr:from>
      <xdr:col>21</xdr:col>
      <xdr:colOff>366368</xdr:colOff>
      <xdr:row>33</xdr:row>
      <xdr:rowOff>76200</xdr:rowOff>
    </xdr:from>
    <xdr:ext cx="276614" cy="187872"/>
    <mc:AlternateContent xmlns:mc="http://schemas.openxmlformats.org/markup-compatibility/2006" xmlns:a14="http://schemas.microsoft.com/office/drawing/2010/main">
      <mc:Choice Requires="a14">
        <xdr:sp macro="" textlink="">
          <xdr:nvSpPr>
            <xdr:cNvPr id="32" name="TextBox 31">
              <a:extLst>
                <a:ext uri="{FF2B5EF4-FFF2-40B4-BE49-F238E27FC236}">
                  <a16:creationId xmlns:a16="http://schemas.microsoft.com/office/drawing/2014/main" id="{1B9FDE9E-248B-7445-9F5C-5FF348B5A909}"/>
                </a:ext>
              </a:extLst>
            </xdr:cNvPr>
            <xdr:cNvSpPr txBox="1"/>
          </xdr:nvSpPr>
          <xdr:spPr>
            <a:xfrm>
              <a:off x="17701868" y="68580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1200" b="1" i="1">
                        <a:latin typeface="Cambria Math" panose="02040503050406030204" pitchFamily="18" charset="0"/>
                      </a:rPr>
                      <m:t>𝟗𝟎</m:t>
                    </m:r>
                    <m:r>
                      <a:rPr lang="en-US" sz="1200" b="1" i="1">
                        <a:latin typeface="Cambria Math" panose="02040503050406030204" pitchFamily="18" charset="0"/>
                        <a:ea typeface="Cambria Math" panose="02040503050406030204" pitchFamily="18" charset="0"/>
                      </a:rPr>
                      <m:t>°</m:t>
                    </m:r>
                  </m:oMath>
                </m:oMathPara>
              </a14:m>
              <a:endParaRPr lang="en-US" sz="1200" b="1"/>
            </a:p>
          </xdr:txBody>
        </xdr:sp>
      </mc:Choice>
      <mc:Fallback xmlns="">
        <xdr:sp macro="" textlink="">
          <xdr:nvSpPr>
            <xdr:cNvPr id="32" name="TextBox 31">
              <a:extLst>
                <a:ext uri="{FF2B5EF4-FFF2-40B4-BE49-F238E27FC236}">
                  <a16:creationId xmlns:a16="http://schemas.microsoft.com/office/drawing/2014/main" id="{1B9FDE9E-248B-7445-9F5C-5FF348B5A909}"/>
                </a:ext>
              </a:extLst>
            </xdr:cNvPr>
            <xdr:cNvSpPr txBox="1"/>
          </xdr:nvSpPr>
          <xdr:spPr>
            <a:xfrm>
              <a:off x="17701868" y="6858000"/>
              <a:ext cx="276614" cy="1878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200" b="1" i="0">
                  <a:latin typeface="Cambria Math" panose="02040503050406030204" pitchFamily="18" charset="0"/>
                </a:rPr>
                <a:t>𝟗𝟎</a:t>
              </a:r>
              <a:r>
                <a:rPr lang="en-US" sz="1200" b="1" i="0">
                  <a:latin typeface="Cambria Math" panose="02040503050406030204" pitchFamily="18" charset="0"/>
                  <a:ea typeface="Cambria Math" panose="02040503050406030204" pitchFamily="18" charset="0"/>
                </a:rPr>
                <a:t>°</a:t>
              </a:r>
              <a:endParaRPr lang="en-US" sz="1200" b="1"/>
            </a:p>
          </xdr:txBody>
        </xdr:sp>
      </mc:Fallback>
    </mc:AlternateContent>
    <xdr:clientData/>
  </xdr:oneCellAnchor>
  <xdr:twoCellAnchor>
    <xdr:from>
      <xdr:col>21</xdr:col>
      <xdr:colOff>419100</xdr:colOff>
      <xdr:row>34</xdr:row>
      <xdr:rowOff>63500</xdr:rowOff>
    </xdr:from>
    <xdr:to>
      <xdr:col>23</xdr:col>
      <xdr:colOff>718478</xdr:colOff>
      <xdr:row>34</xdr:row>
      <xdr:rowOff>105785</xdr:rowOff>
    </xdr:to>
    <xdr:cxnSp macro="">
      <xdr:nvCxnSpPr>
        <xdr:cNvPr id="33" name="Straight Connector 32">
          <a:extLst>
            <a:ext uri="{FF2B5EF4-FFF2-40B4-BE49-F238E27FC236}">
              <a16:creationId xmlns:a16="http://schemas.microsoft.com/office/drawing/2014/main" id="{2B3D07E2-59EE-7B46-819F-4E42AC24A65E}"/>
            </a:ext>
          </a:extLst>
        </xdr:cNvPr>
        <xdr:cNvCxnSpPr>
          <a:endCxn id="2" idx="64"/>
        </xdr:cNvCxnSpPr>
      </xdr:nvCxnSpPr>
      <xdr:spPr>
        <a:xfrm>
          <a:off x="17754600" y="7810500"/>
          <a:ext cx="1950378" cy="42285"/>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544168</xdr:colOff>
      <xdr:row>15</xdr:row>
      <xdr:rowOff>38100</xdr:rowOff>
    </xdr:from>
    <xdr:to>
      <xdr:col>22</xdr:col>
      <xdr:colOff>647700</xdr:colOff>
      <xdr:row>34</xdr:row>
      <xdr:rowOff>88900</xdr:rowOff>
    </xdr:to>
    <xdr:cxnSp macro="">
      <xdr:nvCxnSpPr>
        <xdr:cNvPr id="34" name="Straight Connector 33">
          <a:extLst>
            <a:ext uri="{FF2B5EF4-FFF2-40B4-BE49-F238E27FC236}">
              <a16:creationId xmlns:a16="http://schemas.microsoft.com/office/drawing/2014/main" id="{E3D2A175-3BBB-7747-8C3C-C5B68FFA81B3}"/>
            </a:ext>
          </a:extLst>
        </xdr:cNvPr>
        <xdr:cNvCxnSpPr>
          <a:endCxn id="28" idx="0"/>
        </xdr:cNvCxnSpPr>
      </xdr:nvCxnSpPr>
      <xdr:spPr>
        <a:xfrm flipH="1">
          <a:off x="18705168" y="3162300"/>
          <a:ext cx="103532" cy="3911600"/>
        </a:xfrm>
        <a:prstGeom prst="line">
          <a:avLst/>
        </a:prstGeom>
        <a:ln w="25400"/>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254000</xdr:colOff>
      <xdr:row>34</xdr:row>
      <xdr:rowOff>12700</xdr:rowOff>
    </xdr:from>
    <xdr:to>
      <xdr:col>21</xdr:col>
      <xdr:colOff>381000</xdr:colOff>
      <xdr:row>34</xdr:row>
      <xdr:rowOff>177800</xdr:rowOff>
    </xdr:to>
    <xdr:sp macro="" textlink="">
      <xdr:nvSpPr>
        <xdr:cNvPr id="35" name="Oval 34">
          <a:extLst>
            <a:ext uri="{FF2B5EF4-FFF2-40B4-BE49-F238E27FC236}">
              <a16:creationId xmlns:a16="http://schemas.microsoft.com/office/drawing/2014/main" id="{663E3A93-C19C-884A-947C-ED722D03A3BF}"/>
            </a:ext>
          </a:extLst>
        </xdr:cNvPr>
        <xdr:cNvSpPr/>
      </xdr:nvSpPr>
      <xdr:spPr>
        <a:xfrm>
          <a:off x="17589500" y="6997700"/>
          <a:ext cx="127000" cy="1651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xdr:from>
      <xdr:col>21</xdr:col>
      <xdr:colOff>264768</xdr:colOff>
      <xdr:row>30</xdr:row>
      <xdr:rowOff>177800</xdr:rowOff>
    </xdr:from>
    <xdr:to>
      <xdr:col>21</xdr:col>
      <xdr:colOff>419100</xdr:colOff>
      <xdr:row>31</xdr:row>
      <xdr:rowOff>127000</xdr:rowOff>
    </xdr:to>
    <xdr:sp macro="" textlink="">
      <xdr:nvSpPr>
        <xdr:cNvPr id="36" name="Oval 35">
          <a:extLst>
            <a:ext uri="{FF2B5EF4-FFF2-40B4-BE49-F238E27FC236}">
              <a16:creationId xmlns:a16="http://schemas.microsoft.com/office/drawing/2014/main" id="{3334C073-62AC-5F42-8567-00BE1C1CB356}"/>
            </a:ext>
          </a:extLst>
        </xdr:cNvPr>
        <xdr:cNvSpPr/>
      </xdr:nvSpPr>
      <xdr:spPr>
        <a:xfrm flipH="1">
          <a:off x="17600268" y="6350000"/>
          <a:ext cx="154332" cy="152400"/>
        </a:xfrm>
        <a:prstGeom prst="ellipse">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oneCellAnchor>
    <xdr:from>
      <xdr:col>0</xdr:col>
      <xdr:colOff>0</xdr:colOff>
      <xdr:row>6</xdr:row>
      <xdr:rowOff>6350</xdr:rowOff>
    </xdr:from>
    <xdr:ext cx="3578447" cy="626325"/>
    <mc:AlternateContent xmlns:mc="http://schemas.openxmlformats.org/markup-compatibility/2006" xmlns:a14="http://schemas.microsoft.com/office/drawing/2010/main">
      <mc:Choice Requires="a14">
        <xdr:sp macro="" textlink="">
          <xdr:nvSpPr>
            <xdr:cNvPr id="37" name="TextBox 36">
              <a:extLst>
                <a:ext uri="{FF2B5EF4-FFF2-40B4-BE49-F238E27FC236}">
                  <a16:creationId xmlns:a16="http://schemas.microsoft.com/office/drawing/2014/main" id="{D1BB6B37-5D32-0D47-8F33-9AB89EC307D7}"/>
                </a:ext>
              </a:extLst>
            </xdr:cNvPr>
            <xdr:cNvSpPr txBox="1"/>
          </xdr:nvSpPr>
          <xdr:spPr>
            <a:xfrm>
              <a:off x="0" y="13017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200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3</m:t>
                        </m:r>
                      </m:sub>
                    </m:sSub>
                    <m:r>
                      <a:rPr lang="en-US" sz="2000" b="0" i="1">
                        <a:latin typeface="Cambria Math" panose="02040503050406030204" pitchFamily="18" charset="0"/>
                      </a:rPr>
                      <m:t>=</m:t>
                    </m:r>
                    <m:rad>
                      <m:radPr>
                        <m:degHide m:val="on"/>
                        <m:ctrlPr>
                          <a:rPr lang="en-US" sz="2000" b="0" i="1">
                            <a:latin typeface="Cambria Math" panose="02040503050406030204" pitchFamily="18" charset="0"/>
                          </a:rPr>
                        </m:ctrlPr>
                      </m:radPr>
                      <m:deg/>
                      <m:e>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1</m:t>
                            </m:r>
                          </m:sub>
                          <m:sup>
                            <m:r>
                              <a:rPr lang="en-US" sz="2000" b="0" i="1">
                                <a:latin typeface="Cambria Math" panose="02040503050406030204" pitchFamily="18" charset="0"/>
                              </a:rPr>
                              <m:t>2</m:t>
                            </m:r>
                          </m:sup>
                        </m:sSubSup>
                        <m:r>
                          <a:rPr lang="en-US" sz="2000" b="0" i="1">
                            <a:latin typeface="Cambria Math" panose="02040503050406030204" pitchFamily="18" charset="0"/>
                          </a:rPr>
                          <m:t>+</m:t>
                        </m:r>
                        <m:sSubSup>
                          <m:sSubSupPr>
                            <m:ctrlPr>
                              <a:rPr lang="en-US" sz="2000" b="0" i="1">
                                <a:latin typeface="Cambria Math" panose="02040503050406030204" pitchFamily="18" charset="0"/>
                              </a:rPr>
                            </m:ctrlPr>
                          </m:sSubSupPr>
                          <m:e>
                            <m:r>
                              <a:rPr lang="en-US" sz="2000" b="0" i="1">
                                <a:latin typeface="Cambria Math" panose="02040503050406030204" pitchFamily="18" charset="0"/>
                              </a:rPr>
                              <m:t>𝐿</m:t>
                            </m:r>
                          </m:e>
                          <m:sub>
                            <m:r>
                              <a:rPr lang="en-US" sz="2000" b="0" i="1">
                                <a:latin typeface="Cambria Math" panose="02040503050406030204" pitchFamily="18" charset="0"/>
                              </a:rPr>
                              <m:t>2</m:t>
                            </m:r>
                          </m:sub>
                          <m:sup>
                            <m:r>
                              <a:rPr lang="en-US" sz="2000" b="0" i="1">
                                <a:latin typeface="Cambria Math" panose="02040503050406030204" pitchFamily="18" charset="0"/>
                              </a:rPr>
                              <m:t>2</m:t>
                            </m:r>
                          </m:sup>
                        </m:sSubSup>
                        <m:r>
                          <a:rPr lang="en-US" sz="2000" b="0" i="1">
                            <a:latin typeface="Cambria Math" panose="02040503050406030204" pitchFamily="18" charset="0"/>
                          </a:rPr>
                          <m:t>−2</m:t>
                        </m:r>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1</m:t>
                            </m:r>
                          </m:sub>
                        </m:sSub>
                        <m:sSub>
                          <m:sSubPr>
                            <m:ctrlPr>
                              <a:rPr lang="en-US" sz="2000" b="0" i="1">
                                <a:latin typeface="Cambria Math" panose="02040503050406030204" pitchFamily="18" charset="0"/>
                              </a:rPr>
                            </m:ctrlPr>
                          </m:sSubPr>
                          <m:e>
                            <m:r>
                              <a:rPr lang="en-US" sz="2000" b="0" i="1">
                                <a:latin typeface="Cambria Math" panose="02040503050406030204" pitchFamily="18" charset="0"/>
                              </a:rPr>
                              <m:t>𝐿</m:t>
                            </m:r>
                          </m:e>
                          <m:sub>
                            <m:r>
                              <a:rPr lang="en-US" sz="2000" b="0" i="1">
                                <a:latin typeface="Cambria Math" panose="02040503050406030204" pitchFamily="18" charset="0"/>
                              </a:rPr>
                              <m:t>2</m:t>
                            </m:r>
                          </m:sub>
                        </m:sSub>
                        <m:r>
                          <a:rPr lang="en-US" sz="2000" b="0" i="1">
                            <a:latin typeface="Cambria Math" panose="02040503050406030204" pitchFamily="18" charset="0"/>
                          </a:rPr>
                          <m:t>𝑐𝑜𝑠</m:t>
                        </m:r>
                        <m:d>
                          <m:dPr>
                            <m:ctrlPr>
                              <a:rPr lang="en-US" sz="2000" b="0" i="1">
                                <a:latin typeface="Cambria Math" panose="02040503050406030204" pitchFamily="18" charset="0"/>
                              </a:rPr>
                            </m:ctrlPr>
                          </m:dPr>
                          <m:e>
                            <m:sSub>
                              <m:sSubPr>
                                <m:ctrlPr>
                                  <a:rPr lang="en-US" sz="2000" b="0" i="1">
                                    <a:latin typeface="Cambria Math" panose="02040503050406030204" pitchFamily="18" charset="0"/>
                                  </a:rPr>
                                </m:ctrlPr>
                              </m:sSubPr>
                              <m:e>
                                <m:r>
                                  <a:rPr lang="en-US" sz="2000" b="0" i="1">
                                    <a:latin typeface="Cambria Math" panose="02040503050406030204" pitchFamily="18" charset="0"/>
                                    <a:ea typeface="Cambria Math" panose="02040503050406030204" pitchFamily="18" charset="0"/>
                                  </a:rPr>
                                  <m:t>𝜕</m:t>
                                </m:r>
                              </m:e>
                              <m:sub>
                                <m:r>
                                  <a:rPr lang="en-US" sz="2000" b="0" i="1">
                                    <a:latin typeface="Cambria Math" panose="02040503050406030204" pitchFamily="18" charset="0"/>
                                  </a:rPr>
                                  <m:t>1</m:t>
                                </m:r>
                              </m:sub>
                            </m:sSub>
                          </m:e>
                        </m:d>
                      </m:e>
                    </m:rad>
                  </m:oMath>
                </m:oMathPara>
              </a14:m>
              <a:endParaRPr lang="en-US" sz="2000"/>
            </a:p>
          </xdr:txBody>
        </xdr:sp>
      </mc:Choice>
      <mc:Fallback xmlns="">
        <xdr:sp macro="" textlink="">
          <xdr:nvSpPr>
            <xdr:cNvPr id="37" name="TextBox 36">
              <a:extLst>
                <a:ext uri="{FF2B5EF4-FFF2-40B4-BE49-F238E27FC236}">
                  <a16:creationId xmlns:a16="http://schemas.microsoft.com/office/drawing/2014/main" id="{D1BB6B37-5D32-0D47-8F33-9AB89EC307D7}"/>
                </a:ext>
              </a:extLst>
            </xdr:cNvPr>
            <xdr:cNvSpPr txBox="1"/>
          </xdr:nvSpPr>
          <xdr:spPr>
            <a:xfrm>
              <a:off x="0" y="1301750"/>
              <a:ext cx="3578447" cy="6263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n-US" sz="2000" b="0" i="0">
                  <a:latin typeface="Cambria Math" panose="02040503050406030204" pitchFamily="18" charset="0"/>
                </a:rPr>
                <a:t>𝐿_3=√(𝐿_1^2+𝐿_2^2−2𝐿_1 𝐿_2 𝑐𝑜𝑠(</a:t>
              </a:r>
              <a:r>
                <a:rPr lang="en-US" sz="2000" b="0" i="0">
                  <a:latin typeface="Cambria Math" panose="02040503050406030204" pitchFamily="18" charset="0"/>
                  <a:ea typeface="Cambria Math" panose="02040503050406030204" pitchFamily="18" charset="0"/>
                </a:rPr>
                <a:t>𝜕_</a:t>
              </a:r>
              <a:r>
                <a:rPr lang="en-US" sz="2000" b="0" i="0">
                  <a:latin typeface="Cambria Math" panose="02040503050406030204" pitchFamily="18" charset="0"/>
                </a:rPr>
                <a:t>1 ) )</a:t>
              </a:r>
              <a:endParaRPr lang="en-US" sz="2000"/>
            </a:p>
          </xdr:txBody>
        </xdr:sp>
      </mc:Fallback>
    </mc:AlternateContent>
    <xdr:clientData/>
  </xdr:oneCellAnchor>
  <xdr:oneCellAnchor>
    <xdr:from>
      <xdr:col>0</xdr:col>
      <xdr:colOff>228600</xdr:colOff>
      <xdr:row>3</xdr:row>
      <xdr:rowOff>0</xdr:rowOff>
    </xdr:from>
    <xdr:ext cx="1304268" cy="281808"/>
    <mc:AlternateContent xmlns:mc="http://schemas.openxmlformats.org/markup-compatibility/2006" xmlns:a14="http://schemas.microsoft.com/office/drawing/2010/main">
      <mc:Choice Requires="a14">
        <xdr:sp macro="" textlink="">
          <xdr:nvSpPr>
            <xdr:cNvPr id="38" name="TextBox 37">
              <a:extLst>
                <a:ext uri="{FF2B5EF4-FFF2-40B4-BE49-F238E27FC236}">
                  <a16:creationId xmlns:a16="http://schemas.microsoft.com/office/drawing/2014/main" id="{8F364D04-0DBD-5047-9850-7209C9C9F136}"/>
                </a:ext>
              </a:extLst>
            </xdr:cNvPr>
            <xdr:cNvSpPr txBox="1"/>
          </xdr:nvSpPr>
          <xdr:spPr>
            <a:xfrm>
              <a:off x="228600" y="6858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3</m:t>
                        </m:r>
                      </m:sub>
                    </m:sSub>
                  </m:oMath>
                </m:oMathPara>
              </a14:m>
              <a:endParaRPr lang="en-US" sz="1800"/>
            </a:p>
          </xdr:txBody>
        </xdr:sp>
      </mc:Choice>
      <mc:Fallback xmlns="">
        <xdr:sp macro="" textlink="">
          <xdr:nvSpPr>
            <xdr:cNvPr id="38" name="TextBox 37">
              <a:extLst>
                <a:ext uri="{FF2B5EF4-FFF2-40B4-BE49-F238E27FC236}">
                  <a16:creationId xmlns:a16="http://schemas.microsoft.com/office/drawing/2014/main" id="{8F364D04-0DBD-5047-9850-7209C9C9F136}"/>
                </a:ext>
              </a:extLst>
            </xdr:cNvPr>
            <xdr:cNvSpPr txBox="1"/>
          </xdr:nvSpPr>
          <xdr:spPr>
            <a:xfrm>
              <a:off x="228600" y="685800"/>
              <a:ext cx="1304268" cy="281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𝜕_1=𝜕_2−𝜕_3</a:t>
              </a:r>
              <a:endParaRPr lang="en-US" sz="1800"/>
            </a:p>
          </xdr:txBody>
        </xdr:sp>
      </mc:Fallback>
    </mc:AlternateContent>
    <xdr:clientData/>
  </xdr:oneCellAnchor>
  <xdr:oneCellAnchor>
    <xdr:from>
      <xdr:col>0</xdr:col>
      <xdr:colOff>139700</xdr:colOff>
      <xdr:row>17</xdr:row>
      <xdr:rowOff>69850</xdr:rowOff>
    </xdr:from>
    <xdr:ext cx="2351028" cy="565283"/>
    <mc:AlternateContent xmlns:mc="http://schemas.openxmlformats.org/markup-compatibility/2006" xmlns:a14="http://schemas.microsoft.com/office/drawing/2010/main">
      <mc:Choice Requires="a14">
        <xdr:sp macro="" textlink="">
          <xdr:nvSpPr>
            <xdr:cNvPr id="39" name="TextBox 38">
              <a:extLst>
                <a:ext uri="{FF2B5EF4-FFF2-40B4-BE49-F238E27FC236}">
                  <a16:creationId xmlns:a16="http://schemas.microsoft.com/office/drawing/2014/main" id="{FAD9014F-52B2-5343-A6E9-93C8E68651A2}"/>
                </a:ext>
              </a:extLst>
            </xdr:cNvPr>
            <xdr:cNvSpPr txBox="1"/>
          </xdr:nvSpPr>
          <xdr:spPr>
            <a:xfrm>
              <a:off x="139700" y="36004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1</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2</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39" name="TextBox 38">
              <a:extLst>
                <a:ext uri="{FF2B5EF4-FFF2-40B4-BE49-F238E27FC236}">
                  <a16:creationId xmlns:a16="http://schemas.microsoft.com/office/drawing/2014/main" id="{FAD9014F-52B2-5343-A6E9-93C8E68651A2}"/>
                </a:ext>
              </a:extLst>
            </xdr:cNvPr>
            <xdr:cNvSpPr txBox="1"/>
          </xdr:nvSpPr>
          <xdr:spPr>
            <a:xfrm>
              <a:off x="139700" y="360045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ß_1=〖𝑠𝑖𝑛〗^(−1) [𝐿_2/𝐿_3  𝑠𝑖𝑛(𝜕_1 )]</a:t>
              </a:r>
              <a:endParaRPr lang="en-US" sz="1800"/>
            </a:p>
          </xdr:txBody>
        </xdr:sp>
      </mc:Fallback>
    </mc:AlternateContent>
    <xdr:clientData/>
  </xdr:oneCellAnchor>
  <xdr:oneCellAnchor>
    <xdr:from>
      <xdr:col>0</xdr:col>
      <xdr:colOff>38100</xdr:colOff>
      <xdr:row>11</xdr:row>
      <xdr:rowOff>165100</xdr:rowOff>
    </xdr:from>
    <xdr:ext cx="1831463" cy="584263"/>
    <mc:AlternateContent xmlns:mc="http://schemas.openxmlformats.org/markup-compatibility/2006" xmlns:a14="http://schemas.microsoft.com/office/drawing/2010/main">
      <mc:Choice Requires="a14">
        <xdr:sp macro="" textlink="">
          <xdr:nvSpPr>
            <xdr:cNvPr id="40" name="TextBox 39">
              <a:extLst>
                <a:ext uri="{FF2B5EF4-FFF2-40B4-BE49-F238E27FC236}">
                  <a16:creationId xmlns:a16="http://schemas.microsoft.com/office/drawing/2014/main" id="{5DF1CD69-120B-764E-A62A-AE1170383C14}"/>
                </a:ext>
              </a:extLst>
            </xdr:cNvPr>
            <xdr:cNvSpPr txBox="1"/>
          </xdr:nvSpPr>
          <xdr:spPr>
            <a:xfrm>
              <a:off x="38100" y="24765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40" name="TextBox 39">
              <a:extLst>
                <a:ext uri="{FF2B5EF4-FFF2-40B4-BE49-F238E27FC236}">
                  <a16:creationId xmlns:a16="http://schemas.microsoft.com/office/drawing/2014/main" id="{5DF1CD69-120B-764E-A62A-AE1170383C14}"/>
                </a:ext>
              </a:extLst>
            </xdr:cNvPr>
            <xdr:cNvSpPr txBox="1"/>
          </xdr:nvSpPr>
          <xdr:spPr>
            <a:xfrm>
              <a:off x="38100" y="24765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𝑠𝑖𝑛(ß_1 )/𝐿_2 =𝑠𝑖𝑛(𝜕_1 )/𝐿_3 </a:t>
              </a:r>
              <a:endParaRPr lang="en-US" sz="1800" b="0"/>
            </a:p>
          </xdr:txBody>
        </xdr:sp>
      </mc:Fallback>
    </mc:AlternateContent>
    <xdr:clientData/>
  </xdr:oneCellAnchor>
  <xdr:oneCellAnchor>
    <xdr:from>
      <xdr:col>3</xdr:col>
      <xdr:colOff>101600</xdr:colOff>
      <xdr:row>11</xdr:row>
      <xdr:rowOff>139700</xdr:rowOff>
    </xdr:from>
    <xdr:ext cx="1831463" cy="584263"/>
    <mc:AlternateContent xmlns:mc="http://schemas.openxmlformats.org/markup-compatibility/2006" xmlns:a14="http://schemas.microsoft.com/office/drawing/2010/main">
      <mc:Choice Requires="a14">
        <xdr:sp macro="" textlink="">
          <xdr:nvSpPr>
            <xdr:cNvPr id="41" name="TextBox 40">
              <a:extLst>
                <a:ext uri="{FF2B5EF4-FFF2-40B4-BE49-F238E27FC236}">
                  <a16:creationId xmlns:a16="http://schemas.microsoft.com/office/drawing/2014/main" id="{717817A9-333D-CD4B-874E-7CAE14D12BD2}"/>
                </a:ext>
              </a:extLst>
            </xdr:cNvPr>
            <xdr:cNvSpPr txBox="1"/>
          </xdr:nvSpPr>
          <xdr:spPr>
            <a:xfrm>
              <a:off x="2578100" y="2451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den>
                    </m:f>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m:t>
                                </m:r>
                              </m:e>
                              <m:sub>
                                <m:r>
                                  <a:rPr lang="en-US" sz="1800" b="0" i="1">
                                    <a:latin typeface="Cambria Math" panose="02040503050406030204" pitchFamily="18" charset="0"/>
                                  </a:rPr>
                                  <m:t>1</m:t>
                                </m:r>
                              </m:sub>
                            </m:sSub>
                          </m:e>
                        </m:d>
                      </m:num>
                      <m:den>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3</m:t>
                            </m:r>
                          </m:sub>
                        </m:sSub>
                      </m:den>
                    </m:f>
                  </m:oMath>
                </m:oMathPara>
              </a14:m>
              <a:endParaRPr lang="en-US" sz="1800" b="0"/>
            </a:p>
          </xdr:txBody>
        </xdr:sp>
      </mc:Choice>
      <mc:Fallback xmlns="">
        <xdr:sp macro="" textlink="">
          <xdr:nvSpPr>
            <xdr:cNvPr id="41" name="TextBox 40">
              <a:extLst>
                <a:ext uri="{FF2B5EF4-FFF2-40B4-BE49-F238E27FC236}">
                  <a16:creationId xmlns:a16="http://schemas.microsoft.com/office/drawing/2014/main" id="{717817A9-333D-CD4B-874E-7CAE14D12BD2}"/>
                </a:ext>
              </a:extLst>
            </xdr:cNvPr>
            <xdr:cNvSpPr txBox="1"/>
          </xdr:nvSpPr>
          <xdr:spPr>
            <a:xfrm>
              <a:off x="2578100" y="2451100"/>
              <a:ext cx="1831463" cy="584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𝑠𝑖𝑛(ß_2 )/𝐿_1 =𝑠𝑖𝑛(𝜕_1 )/𝐿_3 </a:t>
              </a:r>
              <a:endParaRPr lang="en-US" sz="1800" b="0"/>
            </a:p>
          </xdr:txBody>
        </xdr:sp>
      </mc:Fallback>
    </mc:AlternateContent>
    <xdr:clientData/>
  </xdr:oneCellAnchor>
  <xdr:oneCellAnchor>
    <xdr:from>
      <xdr:col>3</xdr:col>
      <xdr:colOff>673100</xdr:colOff>
      <xdr:row>17</xdr:row>
      <xdr:rowOff>50800</xdr:rowOff>
    </xdr:from>
    <xdr:ext cx="2351028" cy="565283"/>
    <mc:AlternateContent xmlns:mc="http://schemas.openxmlformats.org/markup-compatibility/2006" xmlns:a14="http://schemas.microsoft.com/office/drawing/2010/main">
      <mc:Choice Requires="a14">
        <xdr:sp macro="" textlink="">
          <xdr:nvSpPr>
            <xdr:cNvPr id="42" name="TextBox 41">
              <a:extLst>
                <a:ext uri="{FF2B5EF4-FFF2-40B4-BE49-F238E27FC236}">
                  <a16:creationId xmlns:a16="http://schemas.microsoft.com/office/drawing/2014/main" id="{A630A8A4-5751-6F4C-AA45-3188EB8058E8}"/>
                </a:ext>
              </a:extLst>
            </xdr:cNvPr>
            <xdr:cNvSpPr txBox="1"/>
          </xdr:nvSpPr>
          <xdr:spPr>
            <a:xfrm>
              <a:off x="3149600" y="35814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ß</m:t>
                        </m:r>
                      </m:e>
                      <m:sub>
                        <m:r>
                          <a:rPr lang="en-US" sz="1800" b="0" i="1">
                            <a:latin typeface="Cambria Math" panose="02040503050406030204" pitchFamily="18" charset="0"/>
                            <a:ea typeface="Cambria Math" panose="02040503050406030204" pitchFamily="18" charset="0"/>
                          </a:rPr>
                          <m:t>2</m:t>
                        </m:r>
                      </m:sub>
                    </m:sSub>
                    <m:r>
                      <a:rPr lang="en-US" sz="1800" b="0" i="1">
                        <a:latin typeface="Cambria Math" panose="02040503050406030204" pitchFamily="18" charset="0"/>
                        <a:ea typeface="Cambria Math" panose="02040503050406030204" pitchFamily="18" charset="0"/>
                      </a:rPr>
                      <m:t>=</m:t>
                    </m:r>
                    <m:sSup>
                      <m:sSupPr>
                        <m:ctrlPr>
                          <a:rPr lang="en-US" sz="1800" b="0" i="1">
                            <a:latin typeface="Cambria Math" panose="02040503050406030204" pitchFamily="18" charset="0"/>
                            <a:ea typeface="Cambria Math" panose="02040503050406030204" pitchFamily="18" charset="0"/>
                          </a:rPr>
                        </m:ctrlPr>
                      </m:sSupPr>
                      <m:e>
                        <m:r>
                          <a:rPr lang="en-US" sz="1800" b="0" i="1">
                            <a:latin typeface="Cambria Math" panose="02040503050406030204" pitchFamily="18" charset="0"/>
                            <a:ea typeface="Cambria Math" panose="02040503050406030204" pitchFamily="18" charset="0"/>
                          </a:rPr>
                          <m:t>𝑠𝑖𝑛</m:t>
                        </m:r>
                      </m:e>
                      <m:sup>
                        <m:r>
                          <a:rPr lang="en-US" sz="1800" b="0" i="1">
                            <a:latin typeface="Cambria Math" panose="02040503050406030204" pitchFamily="18" charset="0"/>
                            <a:ea typeface="Cambria Math" panose="02040503050406030204" pitchFamily="18" charset="0"/>
                          </a:rPr>
                          <m:t>−1</m:t>
                        </m:r>
                      </m:sup>
                    </m:sSup>
                    <m:d>
                      <m:dPr>
                        <m:begChr m:val="["/>
                        <m:endChr m:val="]"/>
                        <m:ctrlPr>
                          <a:rPr lang="en-US" sz="1800" b="0" i="1">
                            <a:latin typeface="Cambria Math" panose="02040503050406030204" pitchFamily="18" charset="0"/>
                            <a:ea typeface="Cambria Math" panose="02040503050406030204" pitchFamily="18" charset="0"/>
                          </a:rPr>
                        </m:ctrlPr>
                      </m:dPr>
                      <m:e>
                        <m:f>
                          <m:fPr>
                            <m:ctrlPr>
                              <a:rPr lang="en-US" sz="1800" b="0" i="1">
                                <a:latin typeface="Cambria Math" panose="02040503050406030204" pitchFamily="18" charset="0"/>
                                <a:ea typeface="Cambria Math" panose="02040503050406030204" pitchFamily="18" charset="0"/>
                              </a:rPr>
                            </m:ctrlPr>
                          </m:fPr>
                          <m:num>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1</m:t>
                                </m:r>
                              </m:sub>
                            </m:sSub>
                          </m:num>
                          <m:den>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𝐿</m:t>
                                </m:r>
                              </m:e>
                              <m:sub>
                                <m:r>
                                  <a:rPr lang="en-US" sz="1800" b="0" i="1">
                                    <a:latin typeface="Cambria Math" panose="02040503050406030204" pitchFamily="18" charset="0"/>
                                    <a:ea typeface="Cambria Math" panose="02040503050406030204" pitchFamily="18" charset="0"/>
                                  </a:rPr>
                                  <m:t>3</m:t>
                                </m:r>
                              </m:sub>
                            </m:sSub>
                          </m:den>
                        </m:f>
                        <m:r>
                          <a:rPr lang="en-US" sz="1800" b="0" i="1">
                            <a:latin typeface="Cambria Math" panose="02040503050406030204" pitchFamily="18" charset="0"/>
                            <a:ea typeface="Cambria Math" panose="02040503050406030204" pitchFamily="18" charset="0"/>
                          </a:rPr>
                          <m:t>𝑠𝑖𝑛</m:t>
                        </m:r>
                        <m:d>
                          <m:dPr>
                            <m:ctrlPr>
                              <a:rPr lang="en-US" sz="1800" b="0" i="1">
                                <a:latin typeface="Cambria Math" panose="02040503050406030204" pitchFamily="18" charset="0"/>
                                <a:ea typeface="Cambria Math" panose="02040503050406030204" pitchFamily="18" charset="0"/>
                              </a:rPr>
                            </m:ctrlPr>
                          </m:dPr>
                          <m:e>
                            <m:sSub>
                              <m:sSubPr>
                                <m:ctrlPr>
                                  <a:rPr lang="en-US" sz="1800" b="0" i="1">
                                    <a:latin typeface="Cambria Math" panose="02040503050406030204" pitchFamily="18" charset="0"/>
                                    <a:ea typeface="Cambria Math" panose="02040503050406030204" pitchFamily="18" charset="0"/>
                                  </a:rPr>
                                </m:ctrlPr>
                              </m:sSubPr>
                              <m:e>
                                <m:r>
                                  <a:rPr lang="en-US" sz="1800" b="0" i="1">
                                    <a:latin typeface="Cambria Math" panose="02040503050406030204" pitchFamily="18" charset="0"/>
                                    <a:ea typeface="Cambria Math" panose="02040503050406030204" pitchFamily="18" charset="0"/>
                                  </a:rPr>
                                  <m:t>𝜕</m:t>
                                </m:r>
                              </m:e>
                              <m:sub>
                                <m:r>
                                  <a:rPr lang="en-US" sz="1800" b="0" i="1">
                                    <a:latin typeface="Cambria Math" panose="02040503050406030204" pitchFamily="18" charset="0"/>
                                    <a:ea typeface="Cambria Math" panose="02040503050406030204" pitchFamily="18" charset="0"/>
                                  </a:rPr>
                                  <m:t>1</m:t>
                                </m:r>
                              </m:sub>
                            </m:sSub>
                          </m:e>
                        </m:d>
                      </m:e>
                    </m:d>
                  </m:oMath>
                </m:oMathPara>
              </a14:m>
              <a:endParaRPr lang="en-US" sz="1800"/>
            </a:p>
          </xdr:txBody>
        </xdr:sp>
      </mc:Choice>
      <mc:Fallback xmlns="">
        <xdr:sp macro="" textlink="">
          <xdr:nvSpPr>
            <xdr:cNvPr id="42" name="TextBox 41">
              <a:extLst>
                <a:ext uri="{FF2B5EF4-FFF2-40B4-BE49-F238E27FC236}">
                  <a16:creationId xmlns:a16="http://schemas.microsoft.com/office/drawing/2014/main" id="{A630A8A4-5751-6F4C-AA45-3188EB8058E8}"/>
                </a:ext>
              </a:extLst>
            </xdr:cNvPr>
            <xdr:cNvSpPr txBox="1"/>
          </xdr:nvSpPr>
          <xdr:spPr>
            <a:xfrm>
              <a:off x="3149600" y="3581400"/>
              <a:ext cx="2351028" cy="5652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ea typeface="Cambria Math" panose="02040503050406030204" pitchFamily="18" charset="0"/>
                </a:rPr>
                <a:t>ß_2=〖𝑠𝑖𝑛〗^(−1) [𝐿_1/𝐿_3  𝑠𝑖𝑛(𝜕_1 )]</a:t>
              </a:r>
              <a:endParaRPr lang="en-US" sz="1800"/>
            </a:p>
          </xdr:txBody>
        </xdr:sp>
      </mc:Fallback>
    </mc:AlternateContent>
    <xdr:clientData/>
  </xdr:oneCellAnchor>
  <xdr:oneCellAnchor>
    <xdr:from>
      <xdr:col>0</xdr:col>
      <xdr:colOff>76200</xdr:colOff>
      <xdr:row>23</xdr:row>
      <xdr:rowOff>0</xdr:rowOff>
    </xdr:from>
    <xdr:ext cx="1934889" cy="519694"/>
    <mc:AlternateContent xmlns:mc="http://schemas.openxmlformats.org/markup-compatibility/2006" xmlns:a14="http://schemas.microsoft.com/office/drawing/2010/main">
      <mc:Choice Requires="a14">
        <xdr:sp macro="" textlink="">
          <xdr:nvSpPr>
            <xdr:cNvPr id="43" name="TextBox 42">
              <a:extLst>
                <a:ext uri="{FF2B5EF4-FFF2-40B4-BE49-F238E27FC236}">
                  <a16:creationId xmlns:a16="http://schemas.microsoft.com/office/drawing/2014/main" id="{0412A2A0-0126-4F4D-9C3C-8D4E95004C11}"/>
                </a:ext>
              </a:extLst>
            </xdr:cNvPr>
            <xdr:cNvSpPr txBox="1"/>
          </xdr:nvSpPr>
          <xdr:spPr>
            <a:xfrm>
              <a:off x="76200" y="4749800"/>
              <a:ext cx="1934889"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oMath>
                </m:oMathPara>
              </a14:m>
              <a:endParaRPr lang="en-US" sz="1800"/>
            </a:p>
          </xdr:txBody>
        </xdr:sp>
      </mc:Choice>
      <mc:Fallback xmlns="">
        <xdr:sp macro="" textlink="">
          <xdr:nvSpPr>
            <xdr:cNvPr id="43" name="TextBox 42">
              <a:extLst>
                <a:ext uri="{FF2B5EF4-FFF2-40B4-BE49-F238E27FC236}">
                  <a16:creationId xmlns:a16="http://schemas.microsoft.com/office/drawing/2014/main" id="{0412A2A0-0126-4F4D-9C3C-8D4E95004C11}"/>
                </a:ext>
              </a:extLst>
            </xdr:cNvPr>
            <xdr:cNvSpPr txBox="1"/>
          </xdr:nvSpPr>
          <xdr:spPr>
            <a:xfrm>
              <a:off x="76200" y="4749800"/>
              <a:ext cx="1934889"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𝑙_1=𝑟_1/𝑠𝑖𝑛(〖180−ß〗_1 ) </a:t>
              </a:r>
              <a:endParaRPr lang="en-US" sz="1800"/>
            </a:p>
          </xdr:txBody>
        </xdr:sp>
      </mc:Fallback>
    </mc:AlternateContent>
    <xdr:clientData/>
  </xdr:oneCellAnchor>
  <xdr:oneCellAnchor>
    <xdr:from>
      <xdr:col>2</xdr:col>
      <xdr:colOff>546100</xdr:colOff>
      <xdr:row>23</xdr:row>
      <xdr:rowOff>25400</xdr:rowOff>
    </xdr:from>
    <xdr:ext cx="1281825" cy="519694"/>
    <mc:AlternateContent xmlns:mc="http://schemas.openxmlformats.org/markup-compatibility/2006" xmlns:a14="http://schemas.microsoft.com/office/drawing/2010/main">
      <mc:Choice Requires="a14">
        <xdr:sp macro="" textlink="">
          <xdr:nvSpPr>
            <xdr:cNvPr id="44" name="TextBox 43">
              <a:extLst>
                <a:ext uri="{FF2B5EF4-FFF2-40B4-BE49-F238E27FC236}">
                  <a16:creationId xmlns:a16="http://schemas.microsoft.com/office/drawing/2014/main" id="{208937D5-69DD-0043-ABA2-B62767F6A0E0}"/>
                </a:ext>
              </a:extLst>
            </xdr:cNvPr>
            <xdr:cNvSpPr txBox="1"/>
          </xdr:nvSpPr>
          <xdr:spPr>
            <a:xfrm>
              <a:off x="2197100" y="47752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oMath>
                </m:oMathPara>
              </a14:m>
              <a:endParaRPr lang="en-US" sz="1800"/>
            </a:p>
          </xdr:txBody>
        </xdr:sp>
      </mc:Choice>
      <mc:Fallback xmlns="">
        <xdr:sp macro="" textlink="">
          <xdr:nvSpPr>
            <xdr:cNvPr id="44" name="TextBox 43">
              <a:extLst>
                <a:ext uri="{FF2B5EF4-FFF2-40B4-BE49-F238E27FC236}">
                  <a16:creationId xmlns:a16="http://schemas.microsoft.com/office/drawing/2014/main" id="{208937D5-69DD-0043-ABA2-B62767F6A0E0}"/>
                </a:ext>
              </a:extLst>
            </xdr:cNvPr>
            <xdr:cNvSpPr txBox="1"/>
          </xdr:nvSpPr>
          <xdr:spPr>
            <a:xfrm>
              <a:off x="2197100" y="4775200"/>
              <a:ext cx="1281825" cy="5196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𝑙_2=𝑟_2/𝑠𝑖𝑛(ß_2 ) </a:t>
              </a:r>
              <a:endParaRPr lang="en-US" sz="1800"/>
            </a:p>
          </xdr:txBody>
        </xdr:sp>
      </mc:Fallback>
    </mc:AlternateContent>
    <xdr:clientData/>
  </xdr:oneCellAnchor>
  <xdr:oneCellAnchor>
    <xdr:from>
      <xdr:col>0</xdr:col>
      <xdr:colOff>50800</xdr:colOff>
      <xdr:row>28</xdr:row>
      <xdr:rowOff>184150</xdr:rowOff>
    </xdr:from>
    <xdr:ext cx="1855893" cy="535724"/>
    <mc:AlternateContent xmlns:mc="http://schemas.openxmlformats.org/markup-compatibility/2006" xmlns:a14="http://schemas.microsoft.com/office/drawing/2010/main">
      <mc:Choice Requires="a14">
        <xdr:sp macro="" textlink="">
          <xdr:nvSpPr>
            <xdr:cNvPr id="45" name="TextBox 44">
              <a:extLst>
                <a:ext uri="{FF2B5EF4-FFF2-40B4-BE49-F238E27FC236}">
                  <a16:creationId xmlns:a16="http://schemas.microsoft.com/office/drawing/2014/main" id="{FE11A574-F71C-FA45-89DD-0C5497034085}"/>
                </a:ext>
              </a:extLst>
            </xdr:cNvPr>
            <xdr:cNvSpPr txBox="1"/>
          </xdr:nvSpPr>
          <xdr:spPr>
            <a:xfrm>
              <a:off x="50800" y="59499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1</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5" name="TextBox 44">
              <a:extLst>
                <a:ext uri="{FF2B5EF4-FFF2-40B4-BE49-F238E27FC236}">
                  <a16:creationId xmlns:a16="http://schemas.microsoft.com/office/drawing/2014/main" id="{FE11A574-F71C-FA45-89DD-0C5497034085}"/>
                </a:ext>
              </a:extLst>
            </xdr:cNvPr>
            <xdr:cNvSpPr txBox="1"/>
          </xdr:nvSpPr>
          <xdr:spPr>
            <a:xfrm>
              <a:off x="50800" y="5949950"/>
              <a:ext cx="1855893"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(𝐿_1+𝑙_1 ))/𝐹</a:t>
              </a:r>
              <a:endParaRPr lang="en-US" sz="1800"/>
            </a:p>
          </xdr:txBody>
        </xdr:sp>
      </mc:Fallback>
    </mc:AlternateContent>
    <xdr:clientData/>
  </xdr:oneCellAnchor>
  <xdr:oneCellAnchor>
    <xdr:from>
      <xdr:col>3</xdr:col>
      <xdr:colOff>419100</xdr:colOff>
      <xdr:row>28</xdr:row>
      <xdr:rowOff>63500</xdr:rowOff>
    </xdr:from>
    <xdr:ext cx="1861214" cy="535724"/>
    <mc:AlternateContent xmlns:mc="http://schemas.openxmlformats.org/markup-compatibility/2006" xmlns:a14="http://schemas.microsoft.com/office/drawing/2010/main">
      <mc:Choice Requires="a14">
        <xdr:sp macro="" textlink="">
          <xdr:nvSpPr>
            <xdr:cNvPr id="46" name="TextBox 45">
              <a:extLst>
                <a:ext uri="{FF2B5EF4-FFF2-40B4-BE49-F238E27FC236}">
                  <a16:creationId xmlns:a16="http://schemas.microsoft.com/office/drawing/2014/main" id="{A0AF455B-F28D-0143-A025-107E5FF67BC3}"/>
                </a:ext>
              </a:extLst>
            </xdr:cNvPr>
            <xdr:cNvSpPr txBox="1"/>
          </xdr:nvSpPr>
          <xdr:spPr>
            <a:xfrm>
              <a:off x="2895600" y="58293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sSub>
                              <m:sSubPr>
                                <m:ctrlPr>
                                  <a:rPr lang="en-US" sz="1800" b="0" i="1">
                                    <a:latin typeface="Cambria Math" panose="02040503050406030204" pitchFamily="18" charset="0"/>
                                  </a:rPr>
                                </m:ctrlPr>
                              </m:sSubPr>
                              <m:e>
                                <m:r>
                                  <a:rPr lang="en-US" sz="1800" b="0" i="1">
                                    <a:latin typeface="Cambria Math" panose="02040503050406030204" pitchFamily="18" charset="0"/>
                                  </a:rPr>
                                  <m:t>𝑙</m:t>
                                </m:r>
                              </m:e>
                              <m:sub>
                                <m:r>
                                  <a:rPr lang="en-US" sz="1800" b="0" i="1">
                                    <a:latin typeface="Cambria Math" panose="02040503050406030204" pitchFamily="18" charset="0"/>
                                  </a:rPr>
                                  <m:t>2</m:t>
                                </m:r>
                              </m:sub>
                            </m:sSub>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6" name="TextBox 45">
              <a:extLst>
                <a:ext uri="{FF2B5EF4-FFF2-40B4-BE49-F238E27FC236}">
                  <a16:creationId xmlns:a16="http://schemas.microsoft.com/office/drawing/2014/main" id="{A0AF455B-F28D-0143-A025-107E5FF67BC3}"/>
                </a:ext>
              </a:extLst>
            </xdr:cNvPr>
            <xdr:cNvSpPr txBox="1"/>
          </xdr:nvSpPr>
          <xdr:spPr>
            <a:xfrm>
              <a:off x="2895600" y="5829300"/>
              <a:ext cx="1861214" cy="53572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𝑊_2=(𝑀_1 (𝐿_1+𝑙_2 ))/𝐹</a:t>
              </a:r>
              <a:endParaRPr lang="en-US" sz="1800"/>
            </a:p>
          </xdr:txBody>
        </xdr:sp>
      </mc:Fallback>
    </mc:AlternateContent>
    <xdr:clientData/>
  </xdr:oneCellAnchor>
  <xdr:oneCellAnchor>
    <xdr:from>
      <xdr:col>0</xdr:col>
      <xdr:colOff>50800</xdr:colOff>
      <xdr:row>33</xdr:row>
      <xdr:rowOff>107950</xdr:rowOff>
    </xdr:from>
    <xdr:ext cx="1132041" cy="281680"/>
    <mc:AlternateContent xmlns:mc="http://schemas.openxmlformats.org/markup-compatibility/2006" xmlns:a14="http://schemas.microsoft.com/office/drawing/2010/main">
      <mc:Choice Requires="a14">
        <xdr:sp macro="" textlink="">
          <xdr:nvSpPr>
            <xdr:cNvPr id="47" name="TextBox 46">
              <a:extLst>
                <a:ext uri="{FF2B5EF4-FFF2-40B4-BE49-F238E27FC236}">
                  <a16:creationId xmlns:a16="http://schemas.microsoft.com/office/drawing/2014/main" id="{8689D979-39E8-C642-96F9-F98B6B5CFC59}"/>
                </a:ext>
              </a:extLst>
            </xdr:cNvPr>
            <xdr:cNvSpPr txBox="1"/>
          </xdr:nvSpPr>
          <xdr:spPr>
            <a:xfrm>
              <a:off x="50800" y="68897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1</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oMath>
                </m:oMathPara>
              </a14:m>
              <a:endParaRPr lang="en-US" sz="1800"/>
            </a:p>
          </xdr:txBody>
        </xdr:sp>
      </mc:Choice>
      <mc:Fallback xmlns="">
        <xdr:sp macro="" textlink="">
          <xdr:nvSpPr>
            <xdr:cNvPr id="47" name="TextBox 46">
              <a:extLst>
                <a:ext uri="{FF2B5EF4-FFF2-40B4-BE49-F238E27FC236}">
                  <a16:creationId xmlns:a16="http://schemas.microsoft.com/office/drawing/2014/main" id="{8689D979-39E8-C642-96F9-F98B6B5CFC59}"/>
                </a:ext>
              </a:extLst>
            </xdr:cNvPr>
            <xdr:cNvSpPr txBox="1"/>
          </xdr:nvSpPr>
          <xdr:spPr>
            <a:xfrm>
              <a:off x="50800" y="688975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𝑟_1=0.5𝑊_1</a:t>
              </a:r>
              <a:endParaRPr lang="en-US" sz="1800"/>
            </a:p>
          </xdr:txBody>
        </xdr:sp>
      </mc:Fallback>
    </mc:AlternateContent>
    <xdr:clientData/>
  </xdr:oneCellAnchor>
  <xdr:oneCellAnchor>
    <xdr:from>
      <xdr:col>3</xdr:col>
      <xdr:colOff>495300</xdr:colOff>
      <xdr:row>33</xdr:row>
      <xdr:rowOff>38100</xdr:rowOff>
    </xdr:from>
    <xdr:ext cx="1132041" cy="281680"/>
    <mc:AlternateContent xmlns:mc="http://schemas.openxmlformats.org/markup-compatibility/2006" xmlns:a14="http://schemas.microsoft.com/office/drawing/2010/main">
      <mc:Choice Requires="a14">
        <xdr:sp macro="" textlink="">
          <xdr:nvSpPr>
            <xdr:cNvPr id="48" name="TextBox 47">
              <a:extLst>
                <a:ext uri="{FF2B5EF4-FFF2-40B4-BE49-F238E27FC236}">
                  <a16:creationId xmlns:a16="http://schemas.microsoft.com/office/drawing/2014/main" id="{86249EFC-C8C1-5842-87BC-479858BE062B}"/>
                </a:ext>
              </a:extLst>
            </xdr:cNvPr>
            <xdr:cNvSpPr txBox="1"/>
          </xdr:nvSpPr>
          <xdr:spPr>
            <a:xfrm>
              <a:off x="2971800" y="68199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𝑟</m:t>
                        </m:r>
                      </m:e>
                      <m:sub>
                        <m:r>
                          <a:rPr lang="en-US" sz="1800" b="0" i="1">
                            <a:latin typeface="Cambria Math" panose="02040503050406030204" pitchFamily="18" charset="0"/>
                          </a:rPr>
                          <m:t>2</m:t>
                        </m:r>
                      </m:sub>
                    </m:sSub>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oMath>
                </m:oMathPara>
              </a14:m>
              <a:endParaRPr lang="en-US" sz="1800"/>
            </a:p>
          </xdr:txBody>
        </xdr:sp>
      </mc:Choice>
      <mc:Fallback xmlns="">
        <xdr:sp macro="" textlink="">
          <xdr:nvSpPr>
            <xdr:cNvPr id="48" name="TextBox 47">
              <a:extLst>
                <a:ext uri="{FF2B5EF4-FFF2-40B4-BE49-F238E27FC236}">
                  <a16:creationId xmlns:a16="http://schemas.microsoft.com/office/drawing/2014/main" id="{86249EFC-C8C1-5842-87BC-479858BE062B}"/>
                </a:ext>
              </a:extLst>
            </xdr:cNvPr>
            <xdr:cNvSpPr txBox="1"/>
          </xdr:nvSpPr>
          <xdr:spPr>
            <a:xfrm>
              <a:off x="2971800" y="6819900"/>
              <a:ext cx="1132041" cy="281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𝑟_2=0.5𝑊_2</a:t>
              </a:r>
              <a:endParaRPr lang="en-US" sz="1800"/>
            </a:p>
          </xdr:txBody>
        </xdr:sp>
      </mc:Fallback>
    </mc:AlternateContent>
    <xdr:clientData/>
  </xdr:oneCellAnchor>
  <xdr:oneCellAnchor>
    <xdr:from>
      <xdr:col>0</xdr:col>
      <xdr:colOff>0</xdr:colOff>
      <xdr:row>37</xdr:row>
      <xdr:rowOff>88900</xdr:rowOff>
    </xdr:from>
    <xdr:ext cx="3101105" cy="764248"/>
    <mc:AlternateContent xmlns:mc="http://schemas.openxmlformats.org/markup-compatibility/2006" xmlns:a14="http://schemas.microsoft.com/office/drawing/2010/main">
      <mc:Choice Requires="a14">
        <xdr:sp macro="" textlink="">
          <xdr:nvSpPr>
            <xdr:cNvPr id="49" name="TextBox 48">
              <a:extLst>
                <a:ext uri="{FF2B5EF4-FFF2-40B4-BE49-F238E27FC236}">
                  <a16:creationId xmlns:a16="http://schemas.microsoft.com/office/drawing/2014/main" id="{E3F7F7EA-63F4-4B48-A346-61E9620A7D75}"/>
                </a:ext>
              </a:extLst>
            </xdr:cNvPr>
            <xdr:cNvSpPr txBox="1"/>
          </xdr:nvSpPr>
          <xdr:spPr>
            <a:xfrm>
              <a:off x="0" y="7683500"/>
              <a:ext cx="310110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1</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1</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1</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180−ß</m:t>
                                        </m:r>
                                      </m:e>
                                      <m:sub>
                                        <m:r>
                                          <a:rPr lang="en-US" sz="1800" b="0" i="1">
                                            <a:latin typeface="Cambria Math" panose="02040503050406030204" pitchFamily="18" charset="0"/>
                                          </a:rPr>
                                          <m:t>1</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49" name="TextBox 48">
              <a:extLst>
                <a:ext uri="{FF2B5EF4-FFF2-40B4-BE49-F238E27FC236}">
                  <a16:creationId xmlns:a16="http://schemas.microsoft.com/office/drawing/2014/main" id="{E3F7F7EA-63F4-4B48-A346-61E9620A7D75}"/>
                </a:ext>
              </a:extLst>
            </xdr:cNvPr>
            <xdr:cNvSpPr txBox="1"/>
          </xdr:nvSpPr>
          <xdr:spPr>
            <a:xfrm>
              <a:off x="0" y="7683500"/>
              <a:ext cx="3101105"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𝑊_1=(𝑀_1 (𝐿_1+(0.5𝑊_1)/𝑠𝑖𝑛(〖180−ß〗_1 ) ))/𝐹</a:t>
              </a:r>
              <a:endParaRPr lang="en-US" sz="1800"/>
            </a:p>
          </xdr:txBody>
        </xdr:sp>
      </mc:Fallback>
    </mc:AlternateContent>
    <xdr:clientData/>
  </xdr:oneCellAnchor>
  <xdr:oneCellAnchor>
    <xdr:from>
      <xdr:col>4</xdr:col>
      <xdr:colOff>647700</xdr:colOff>
      <xdr:row>37</xdr:row>
      <xdr:rowOff>76200</xdr:rowOff>
    </xdr:from>
    <xdr:ext cx="2464008" cy="764248"/>
    <mc:AlternateContent xmlns:mc="http://schemas.openxmlformats.org/markup-compatibility/2006" xmlns:a14="http://schemas.microsoft.com/office/drawing/2010/main">
      <mc:Choice Requires="a14">
        <xdr:sp macro="" textlink="">
          <xdr:nvSpPr>
            <xdr:cNvPr id="50" name="TextBox 49">
              <a:extLst>
                <a:ext uri="{FF2B5EF4-FFF2-40B4-BE49-F238E27FC236}">
                  <a16:creationId xmlns:a16="http://schemas.microsoft.com/office/drawing/2014/main" id="{BF968B58-BA1D-234B-92F4-C51A34DE9F57}"/>
                </a:ext>
              </a:extLst>
            </xdr:cNvPr>
            <xdr:cNvSpPr txBox="1"/>
          </xdr:nvSpPr>
          <xdr:spPr>
            <a:xfrm>
              <a:off x="3949700" y="76708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sSub>
                          <m:sSubPr>
                            <m:ctrlPr>
                              <a:rPr lang="en-US" sz="1800" b="0" i="1">
                                <a:latin typeface="Cambria Math" panose="02040503050406030204" pitchFamily="18" charset="0"/>
                              </a:rPr>
                            </m:ctrlPr>
                          </m:sSubPr>
                          <m:e>
                            <m:r>
                              <a:rPr lang="en-US" sz="1800" b="0" i="1">
                                <a:latin typeface="Cambria Math" panose="02040503050406030204" pitchFamily="18" charset="0"/>
                              </a:rPr>
                              <m:t>𝑀</m:t>
                            </m:r>
                          </m:e>
                          <m:sub>
                            <m:r>
                              <a:rPr lang="en-US" sz="1800" b="0" i="1">
                                <a:latin typeface="Cambria Math" panose="02040503050406030204" pitchFamily="18" charset="0"/>
                              </a:rPr>
                              <m:t>2</m:t>
                            </m:r>
                          </m:sub>
                        </m:sSub>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𝐿</m:t>
                                </m:r>
                              </m:e>
                              <m:sub>
                                <m:r>
                                  <a:rPr lang="en-US" sz="1800" b="0" i="1">
                                    <a:latin typeface="Cambria Math" panose="02040503050406030204" pitchFamily="18" charset="0"/>
                                  </a:rPr>
                                  <m:t>2</m:t>
                                </m:r>
                              </m:sub>
                            </m:sSub>
                            <m:r>
                              <a:rPr lang="en-US" sz="1800" b="0" i="1">
                                <a:latin typeface="Cambria Math" panose="02040503050406030204" pitchFamily="18" charset="0"/>
                              </a:rPr>
                              <m:t>+</m:t>
                            </m:r>
                            <m:f>
                              <m:fPr>
                                <m:ctrlPr>
                                  <a:rPr lang="en-US" sz="1800" b="0" i="1">
                                    <a:latin typeface="Cambria Math" panose="02040503050406030204" pitchFamily="18" charset="0"/>
                                  </a:rPr>
                                </m:ctrlPr>
                              </m:fPr>
                              <m:num>
                                <m:r>
                                  <a:rPr lang="en-US" sz="1800" b="0" i="1">
                                    <a:latin typeface="Cambria Math" panose="02040503050406030204" pitchFamily="18" charset="0"/>
                                  </a:rPr>
                                  <m:t>0.5</m:t>
                                </m:r>
                                <m:sSub>
                                  <m:sSubPr>
                                    <m:ctrlPr>
                                      <a:rPr lang="en-US" sz="1800" b="0" i="1">
                                        <a:latin typeface="Cambria Math" panose="02040503050406030204" pitchFamily="18" charset="0"/>
                                      </a:rPr>
                                    </m:ctrlPr>
                                  </m:sSubPr>
                                  <m:e>
                                    <m:r>
                                      <a:rPr lang="en-US" sz="1800" b="0" i="1">
                                        <a:latin typeface="Cambria Math" panose="02040503050406030204" pitchFamily="18" charset="0"/>
                                      </a:rPr>
                                      <m:t>𝑊</m:t>
                                    </m:r>
                                  </m:e>
                                  <m:sub>
                                    <m:r>
                                      <a:rPr lang="en-US" sz="1800" b="0" i="1">
                                        <a:latin typeface="Cambria Math" panose="02040503050406030204" pitchFamily="18" charset="0"/>
                                      </a:rPr>
                                      <m:t>2</m:t>
                                    </m:r>
                                  </m:sub>
                                </m:sSub>
                              </m:num>
                              <m:den>
                                <m:r>
                                  <a:rPr lang="en-US" sz="1800" b="0" i="1">
                                    <a:latin typeface="Cambria Math" panose="02040503050406030204" pitchFamily="18" charset="0"/>
                                  </a:rPr>
                                  <m:t>𝑠𝑖𝑛</m:t>
                                </m:r>
                                <m:d>
                                  <m:dPr>
                                    <m:ctrlPr>
                                      <a:rPr lang="en-US" sz="1800" b="0" i="1">
                                        <a:latin typeface="Cambria Math" panose="02040503050406030204" pitchFamily="18" charset="0"/>
                                      </a:rPr>
                                    </m:ctrlPr>
                                  </m:dPr>
                                  <m:e>
                                    <m:sSub>
                                      <m:sSubPr>
                                        <m:ctrlPr>
                                          <a:rPr lang="en-US" sz="1800" b="0" i="1">
                                            <a:latin typeface="Cambria Math" panose="02040503050406030204" pitchFamily="18" charset="0"/>
                                          </a:rPr>
                                        </m:ctrlPr>
                                      </m:sSubPr>
                                      <m:e>
                                        <m:r>
                                          <a:rPr lang="en-US" sz="1800" b="0" i="1">
                                            <a:latin typeface="Cambria Math" panose="02040503050406030204" pitchFamily="18" charset="0"/>
                                          </a:rPr>
                                          <m:t>ß</m:t>
                                        </m:r>
                                      </m:e>
                                      <m:sub>
                                        <m:r>
                                          <a:rPr lang="en-US" sz="1800" b="0" i="1">
                                            <a:latin typeface="Cambria Math" panose="02040503050406030204" pitchFamily="18" charset="0"/>
                                          </a:rPr>
                                          <m:t>2</m:t>
                                        </m:r>
                                      </m:sub>
                                    </m:sSub>
                                  </m:e>
                                </m:d>
                              </m:den>
                            </m:f>
                          </m:e>
                        </m:d>
                      </m:num>
                      <m:den>
                        <m:r>
                          <a:rPr lang="en-US" sz="1800" b="0" i="1">
                            <a:latin typeface="Cambria Math" panose="02040503050406030204" pitchFamily="18" charset="0"/>
                          </a:rPr>
                          <m:t>𝐹</m:t>
                        </m:r>
                      </m:den>
                    </m:f>
                  </m:oMath>
                </m:oMathPara>
              </a14:m>
              <a:endParaRPr lang="en-US" sz="1800"/>
            </a:p>
          </xdr:txBody>
        </xdr:sp>
      </mc:Choice>
      <mc:Fallback xmlns="">
        <xdr:sp macro="" textlink="">
          <xdr:nvSpPr>
            <xdr:cNvPr id="50" name="TextBox 49">
              <a:extLst>
                <a:ext uri="{FF2B5EF4-FFF2-40B4-BE49-F238E27FC236}">
                  <a16:creationId xmlns:a16="http://schemas.microsoft.com/office/drawing/2014/main" id="{BF968B58-BA1D-234B-92F4-C51A34DE9F57}"/>
                </a:ext>
              </a:extLst>
            </xdr:cNvPr>
            <xdr:cNvSpPr txBox="1"/>
          </xdr:nvSpPr>
          <xdr:spPr>
            <a:xfrm>
              <a:off x="3949700" y="7670800"/>
              <a:ext cx="2464008" cy="7642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1800" b="0" i="0">
                  <a:latin typeface="Cambria Math" panose="02040503050406030204" pitchFamily="18" charset="0"/>
                </a:rPr>
                <a:t>𝑊_2=(𝑀_2 (𝐿_2+(0.5𝑊_2)/𝑠𝑖𝑛(ß_2 ) ))/𝐹</a:t>
              </a:r>
              <a:endParaRPr lang="en-US" sz="1800"/>
            </a:p>
          </xdr:txBody>
        </xdr:sp>
      </mc:Fallback>
    </mc:AlternateContent>
    <xdr:clientData/>
  </xdr:oneCellAnchor>
  <xdr:oneCellAnchor>
    <xdr:from>
      <xdr:col>0</xdr:col>
      <xdr:colOff>50800</xdr:colOff>
      <xdr:row>44</xdr:row>
      <xdr:rowOff>63500</xdr:rowOff>
    </xdr:from>
    <xdr:ext cx="4307077" cy="1254639"/>
    <mc:AlternateContent xmlns:mc="http://schemas.openxmlformats.org/markup-compatibility/2006" xmlns:a14="http://schemas.microsoft.com/office/drawing/2010/main">
      <mc:Choice Requires="a14">
        <xdr:sp macro="" textlink="">
          <xdr:nvSpPr>
            <xdr:cNvPr id="51" name="TextBox 50">
              <a:extLst>
                <a:ext uri="{FF2B5EF4-FFF2-40B4-BE49-F238E27FC236}">
                  <a16:creationId xmlns:a16="http://schemas.microsoft.com/office/drawing/2014/main" id="{7CE0B1A3-5493-F444-8AD7-9ED06EC82767}"/>
                </a:ext>
              </a:extLst>
            </xdr:cNvPr>
            <xdr:cNvSpPr txBox="1"/>
          </xdr:nvSpPr>
          <xdr:spPr>
            <a:xfrm>
              <a:off x="50800" y="9080500"/>
              <a:ext cx="430707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1</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1</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1</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180−ß</m:t>
                                    </m:r>
                                  </m:e>
                                  <m:sub>
                                    <m:r>
                                      <a:rPr lang="en-US" sz="2800" b="0" i="1">
                                        <a:latin typeface="Cambria Math" panose="02040503050406030204" pitchFamily="18" charset="0"/>
                                      </a:rPr>
                                      <m:t>1</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51" name="TextBox 50">
              <a:extLst>
                <a:ext uri="{FF2B5EF4-FFF2-40B4-BE49-F238E27FC236}">
                  <a16:creationId xmlns:a16="http://schemas.microsoft.com/office/drawing/2014/main" id="{7CE0B1A3-5493-F444-8AD7-9ED06EC82767}"/>
                </a:ext>
              </a:extLst>
            </xdr:cNvPr>
            <xdr:cNvSpPr txBox="1"/>
          </xdr:nvSpPr>
          <xdr:spPr>
            <a:xfrm>
              <a:off x="50800" y="9080500"/>
              <a:ext cx="430707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𝑊_1=(𝑀_1 𝐿_1)/((𝐹−(0.5𝑀_1)/𝑠𝑖𝑛(〖180−ß〗_1 )   ))</a:t>
              </a:r>
              <a:endParaRPr lang="en-US" sz="2800"/>
            </a:p>
          </xdr:txBody>
        </xdr:sp>
      </mc:Fallback>
    </mc:AlternateContent>
    <xdr:clientData/>
  </xdr:oneCellAnchor>
  <xdr:oneCellAnchor>
    <xdr:from>
      <xdr:col>5</xdr:col>
      <xdr:colOff>495300</xdr:colOff>
      <xdr:row>44</xdr:row>
      <xdr:rowOff>38100</xdr:rowOff>
    </xdr:from>
    <xdr:ext cx="3299557" cy="1254639"/>
    <mc:AlternateContent xmlns:mc="http://schemas.openxmlformats.org/markup-compatibility/2006" xmlns:a14="http://schemas.microsoft.com/office/drawing/2010/main">
      <mc:Choice Requires="a14">
        <xdr:sp macro="" textlink="">
          <xdr:nvSpPr>
            <xdr:cNvPr id="52" name="TextBox 51">
              <a:extLst>
                <a:ext uri="{FF2B5EF4-FFF2-40B4-BE49-F238E27FC236}">
                  <a16:creationId xmlns:a16="http://schemas.microsoft.com/office/drawing/2014/main" id="{98217C26-258E-EC41-BA1C-06DDBD8B0C01}"/>
                </a:ext>
              </a:extLst>
            </xdr:cNvPr>
            <xdr:cNvSpPr txBox="1"/>
          </xdr:nvSpPr>
          <xdr:spPr>
            <a:xfrm>
              <a:off x="4622800" y="90551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n-US" sz="2800" b="0" i="1">
                        <a:latin typeface="Cambria Math" panose="02040503050406030204" pitchFamily="18" charset="0"/>
                      </a:rPr>
                      <m:t> </m:t>
                    </m:r>
                    <m:sSub>
                      <m:sSubPr>
                        <m:ctrlPr>
                          <a:rPr lang="en-US" sz="2800" b="0" i="1">
                            <a:latin typeface="Cambria Math" panose="02040503050406030204" pitchFamily="18" charset="0"/>
                          </a:rPr>
                        </m:ctrlPr>
                      </m:sSubPr>
                      <m:e>
                        <m:r>
                          <a:rPr lang="en-US" sz="2800" b="0" i="1">
                            <a:latin typeface="Cambria Math" panose="02040503050406030204" pitchFamily="18" charset="0"/>
                          </a:rPr>
                          <m:t>𝑊</m:t>
                        </m:r>
                      </m:e>
                      <m:sub>
                        <m:r>
                          <a:rPr lang="en-US" sz="2800" b="0" i="1">
                            <a:latin typeface="Cambria Math" panose="02040503050406030204" pitchFamily="18" charset="0"/>
                          </a:rPr>
                          <m:t>2</m:t>
                        </m:r>
                      </m:sub>
                    </m:sSub>
                    <m:r>
                      <a:rPr lang="en-US" sz="2800" b="0" i="1">
                        <a:latin typeface="Cambria Math" panose="02040503050406030204" pitchFamily="18" charset="0"/>
                      </a:rPr>
                      <m:t>=</m:t>
                    </m:r>
                    <m:f>
                      <m:fPr>
                        <m:ctrlPr>
                          <a:rPr lang="en-US" sz="2800" b="0" i="1">
                            <a:latin typeface="Cambria Math" panose="02040503050406030204" pitchFamily="18" charset="0"/>
                          </a:rPr>
                        </m:ctrlPr>
                      </m:fPr>
                      <m:num>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sSub>
                          <m:sSubPr>
                            <m:ctrlPr>
                              <a:rPr lang="en-US" sz="2800" b="0" i="1">
                                <a:latin typeface="Cambria Math" panose="02040503050406030204" pitchFamily="18" charset="0"/>
                              </a:rPr>
                            </m:ctrlPr>
                          </m:sSubPr>
                          <m:e>
                            <m:r>
                              <a:rPr lang="en-US" sz="2800" b="0" i="1">
                                <a:latin typeface="Cambria Math" panose="02040503050406030204" pitchFamily="18" charset="0"/>
                              </a:rPr>
                              <m:t>𝐿</m:t>
                            </m:r>
                          </m:e>
                          <m:sub>
                            <m:r>
                              <a:rPr lang="en-US" sz="2800" b="0" i="1">
                                <a:latin typeface="Cambria Math" panose="02040503050406030204" pitchFamily="18" charset="0"/>
                              </a:rPr>
                              <m:t>2</m:t>
                            </m:r>
                          </m:sub>
                        </m:sSub>
                      </m:num>
                      <m:den>
                        <m:r>
                          <a:rPr lang="en-US" sz="2800" b="0" i="1">
                            <a:latin typeface="Cambria Math" panose="02040503050406030204" pitchFamily="18" charset="0"/>
                          </a:rPr>
                          <m:t>(</m:t>
                        </m:r>
                        <m:r>
                          <a:rPr lang="en-US" sz="2800" b="0" i="1">
                            <a:latin typeface="Cambria Math" panose="02040503050406030204" pitchFamily="18" charset="0"/>
                          </a:rPr>
                          <m:t>𝐹</m:t>
                        </m:r>
                        <m:r>
                          <a:rPr lang="en-US" sz="2800" b="0" i="1">
                            <a:latin typeface="Cambria Math" panose="02040503050406030204" pitchFamily="18" charset="0"/>
                          </a:rPr>
                          <m:t>−</m:t>
                        </m:r>
                        <m:f>
                          <m:fPr>
                            <m:ctrlPr>
                              <a:rPr lang="en-US" sz="2800" b="0" i="1">
                                <a:latin typeface="Cambria Math" panose="02040503050406030204" pitchFamily="18" charset="0"/>
                              </a:rPr>
                            </m:ctrlPr>
                          </m:fPr>
                          <m:num>
                            <m:r>
                              <a:rPr lang="en-US" sz="2800" b="0" i="1">
                                <a:latin typeface="Cambria Math" panose="02040503050406030204" pitchFamily="18" charset="0"/>
                              </a:rPr>
                              <m:t>0.5</m:t>
                            </m:r>
                            <m:sSub>
                              <m:sSubPr>
                                <m:ctrlPr>
                                  <a:rPr lang="en-US" sz="2800" b="0" i="1">
                                    <a:latin typeface="Cambria Math" panose="02040503050406030204" pitchFamily="18" charset="0"/>
                                  </a:rPr>
                                </m:ctrlPr>
                              </m:sSubPr>
                              <m:e>
                                <m:r>
                                  <a:rPr lang="en-US" sz="2800" b="0" i="1">
                                    <a:latin typeface="Cambria Math" panose="02040503050406030204" pitchFamily="18" charset="0"/>
                                  </a:rPr>
                                  <m:t>𝑀</m:t>
                                </m:r>
                              </m:e>
                              <m:sub>
                                <m:r>
                                  <a:rPr lang="en-US" sz="2800" b="0" i="1">
                                    <a:latin typeface="Cambria Math" panose="02040503050406030204" pitchFamily="18" charset="0"/>
                                  </a:rPr>
                                  <m:t>2</m:t>
                                </m:r>
                              </m:sub>
                            </m:sSub>
                          </m:num>
                          <m:den>
                            <m:r>
                              <a:rPr lang="en-US" sz="2800" b="0" i="1">
                                <a:latin typeface="Cambria Math" panose="02040503050406030204" pitchFamily="18" charset="0"/>
                              </a:rPr>
                              <m:t>𝑠𝑖𝑛</m:t>
                            </m:r>
                            <m:d>
                              <m:dPr>
                                <m:ctrlPr>
                                  <a:rPr lang="en-US" sz="2800" b="0" i="1">
                                    <a:latin typeface="Cambria Math" panose="02040503050406030204" pitchFamily="18" charset="0"/>
                                  </a:rPr>
                                </m:ctrlPr>
                              </m:dPr>
                              <m:e>
                                <m:sSub>
                                  <m:sSubPr>
                                    <m:ctrlPr>
                                      <a:rPr lang="en-US" sz="2800" b="0" i="1">
                                        <a:latin typeface="Cambria Math" panose="02040503050406030204" pitchFamily="18" charset="0"/>
                                      </a:rPr>
                                    </m:ctrlPr>
                                  </m:sSubPr>
                                  <m:e>
                                    <m:r>
                                      <a:rPr lang="en-US" sz="2800" b="0" i="1">
                                        <a:latin typeface="Cambria Math" panose="02040503050406030204" pitchFamily="18" charset="0"/>
                                      </a:rPr>
                                      <m:t>ß</m:t>
                                    </m:r>
                                  </m:e>
                                  <m:sub>
                                    <m:r>
                                      <a:rPr lang="en-US" sz="2800" b="0" i="1">
                                        <a:latin typeface="Cambria Math" panose="02040503050406030204" pitchFamily="18" charset="0"/>
                                      </a:rPr>
                                      <m:t>2</m:t>
                                    </m:r>
                                  </m:sub>
                                </m:sSub>
                              </m:e>
                            </m:d>
                          </m:den>
                        </m:f>
                        <m:r>
                          <a:rPr lang="en-US" sz="2800" b="0" i="1">
                            <a:latin typeface="Cambria Math" panose="02040503050406030204" pitchFamily="18" charset="0"/>
                          </a:rPr>
                          <m:t> )</m:t>
                        </m:r>
                      </m:den>
                    </m:f>
                  </m:oMath>
                </m:oMathPara>
              </a14:m>
              <a:endParaRPr lang="en-US" sz="2800"/>
            </a:p>
          </xdr:txBody>
        </xdr:sp>
      </mc:Choice>
      <mc:Fallback xmlns="">
        <xdr:sp macro="" textlink="">
          <xdr:nvSpPr>
            <xdr:cNvPr id="52" name="TextBox 51">
              <a:extLst>
                <a:ext uri="{FF2B5EF4-FFF2-40B4-BE49-F238E27FC236}">
                  <a16:creationId xmlns:a16="http://schemas.microsoft.com/office/drawing/2014/main" id="{98217C26-258E-EC41-BA1C-06DDBD8B0C01}"/>
                </a:ext>
              </a:extLst>
            </xdr:cNvPr>
            <xdr:cNvSpPr txBox="1"/>
          </xdr:nvSpPr>
          <xdr:spPr>
            <a:xfrm>
              <a:off x="4622800" y="9055100"/>
              <a:ext cx="3299557" cy="125463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n-US" sz="2800" b="0" i="0">
                  <a:latin typeface="Cambria Math" panose="02040503050406030204" pitchFamily="18" charset="0"/>
                </a:rPr>
                <a:t> 𝑊_2=(𝑀_2 𝐿_2)/((𝐹−(0.5𝑀_2)/𝑠𝑖𝑛(ß_2 )   ))</a:t>
              </a:r>
              <a:endParaRPr lang="en-US" sz="2800"/>
            </a:p>
          </xdr:txBody>
        </xdr:sp>
      </mc:Fallback>
    </mc:AlternateContent>
    <xdr:clientData/>
  </xdr:oneCellAnchor>
  <xdr:oneCellAnchor>
    <xdr:from>
      <xdr:col>0</xdr:col>
      <xdr:colOff>0</xdr:colOff>
      <xdr:row>53</xdr:row>
      <xdr:rowOff>177800</xdr:rowOff>
    </xdr:from>
    <xdr:ext cx="8013700" cy="713452"/>
    <mc:AlternateContent xmlns:mc="http://schemas.openxmlformats.org/markup-compatibility/2006" xmlns:a14="http://schemas.microsoft.com/office/drawing/2010/main">
      <mc:Choice Requires="a14">
        <xdr:sp macro="" textlink="">
          <xdr:nvSpPr>
            <xdr:cNvPr id="53" name="TextBox 52">
              <a:extLst>
                <a:ext uri="{FF2B5EF4-FFF2-40B4-BE49-F238E27FC236}">
                  <a16:creationId xmlns:a16="http://schemas.microsoft.com/office/drawing/2014/main" id="{1F455039-63A0-174A-8A6A-12467ACEA31E}"/>
                </a:ext>
              </a:extLst>
            </xdr:cNvPr>
            <xdr:cNvSpPr txBox="1"/>
          </xdr:nvSpPr>
          <xdr:spPr>
            <a:xfrm>
              <a:off x="0" y="11023600"/>
              <a:ext cx="8013700" cy="713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14:m>
                <m:oMathPara xmlns:m="http://schemas.openxmlformats.org/officeDocument/2006/math">
                  <m:oMathParaPr>
                    <m:jc m:val="centerGroup"/>
                  </m:oMathParaPr>
                  <m:oMath xmlns:m="http://schemas.openxmlformats.org/officeDocument/2006/math">
                    <m:r>
                      <a:rPr lang="en-US" sz="2400" b="1" i="1">
                        <a:latin typeface="Cambria Math" panose="02040503050406030204" pitchFamily="18" charset="0"/>
                      </a:rPr>
                      <m:t>𝑯</m:t>
                    </m:r>
                    <m:r>
                      <a:rPr lang="en-US" sz="2400" b="1" i="1">
                        <a:latin typeface="Cambria Math" panose="02040503050406030204" pitchFamily="18" charset="0"/>
                      </a:rPr>
                      <m:t>=</m:t>
                    </m:r>
                    <m:rad>
                      <m:radPr>
                        <m:degHide m:val="on"/>
                        <m:ctrlPr>
                          <a:rPr lang="en-US" sz="2400" b="1" i="1">
                            <a:latin typeface="Cambria Math" panose="02040503050406030204" pitchFamily="18" charset="0"/>
                          </a:rPr>
                        </m:ctrlPr>
                      </m:radPr>
                      <m:deg/>
                      <m:e>
                        <m:sSup>
                          <m:sSupPr>
                            <m:ctrlPr>
                              <a:rPr lang="en-US" sz="2400" b="1" i="1">
                                <a:latin typeface="Cambria Math" panose="02040503050406030204" pitchFamily="18" charset="0"/>
                              </a:rPr>
                            </m:ctrlPr>
                          </m:sSupPr>
                          <m:e>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r>
                              <a:rPr lang="en-US" sz="2400" b="1" i="1">
                                <a:latin typeface="Cambria Math" panose="02040503050406030204" pitchFamily="18" charset="0"/>
                              </a:rPr>
                              <m:t> )</m:t>
                            </m:r>
                          </m:e>
                          <m:sup>
                            <m:r>
                              <a:rPr lang="en-US" sz="2400" b="1" i="1">
                                <a:latin typeface="Cambria Math" panose="02040503050406030204" pitchFamily="18" charset="0"/>
                              </a:rPr>
                              <m:t>𝟐</m:t>
                            </m:r>
                          </m:sup>
                        </m:sSup>
                        <m:r>
                          <a:rPr lang="en-US" sz="2400" b="1" i="1">
                            <a:latin typeface="Cambria Math" panose="02040503050406030204" pitchFamily="18" charset="0"/>
                          </a:rPr>
                          <m:t>+</m:t>
                        </m:r>
                        <m:sSup>
                          <m:sSupPr>
                            <m:ctrlPr>
                              <a:rPr lang="en-US" sz="2400" b="1" i="1">
                                <a:latin typeface="Cambria Math" panose="02040503050406030204" pitchFamily="18" charset="0"/>
                              </a:rPr>
                            </m:ctrlPr>
                          </m:sSupPr>
                          <m:e>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e>
                          <m:sup>
                            <m:r>
                              <a:rPr lang="en-US" sz="2400" b="1" i="1">
                                <a:latin typeface="Cambria Math" panose="02040503050406030204" pitchFamily="18" charset="0"/>
                              </a:rPr>
                              <m:t>𝟐</m:t>
                            </m:r>
                          </m:sup>
                        </m:sSup>
                        <m:r>
                          <a:rPr lang="en-US" sz="2400" b="1" i="1">
                            <a:latin typeface="Cambria Math" panose="02040503050406030204" pitchFamily="18" charset="0"/>
                          </a:rPr>
                          <m:t>−</m:t>
                        </m:r>
                        <m:r>
                          <a:rPr lang="en-US" sz="2400" b="1" i="1">
                            <a:latin typeface="Cambria Math" panose="02040503050406030204" pitchFamily="18" charset="0"/>
                          </a:rPr>
                          <m:t>𝟐</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𝟏</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𝟏</m:t>
                                </m:r>
                              </m:sub>
                            </m:sSub>
                          </m:e>
                        </m:d>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rPr>
                                  <m:t>𝑳</m:t>
                                </m:r>
                              </m:e>
                              <m:sub>
                                <m:r>
                                  <a:rPr lang="en-US" sz="2400" b="1" i="1">
                                    <a:latin typeface="Cambria Math" panose="02040503050406030204" pitchFamily="18" charset="0"/>
                                  </a:rPr>
                                  <m:t>𝟐</m:t>
                                </m:r>
                              </m:sub>
                            </m:sSub>
                            <m:r>
                              <a:rPr lang="en-US" sz="2400" b="1" i="1">
                                <a:latin typeface="Cambria Math" panose="02040503050406030204" pitchFamily="18" charset="0"/>
                              </a:rPr>
                              <m:t>+</m:t>
                            </m:r>
                            <m:sSub>
                              <m:sSubPr>
                                <m:ctrlPr>
                                  <a:rPr lang="en-US" sz="2400" b="1" i="1">
                                    <a:latin typeface="Cambria Math" panose="02040503050406030204" pitchFamily="18" charset="0"/>
                                  </a:rPr>
                                </m:ctrlPr>
                              </m:sSubPr>
                              <m:e>
                                <m:r>
                                  <a:rPr lang="en-US" sz="2400" b="1" i="1">
                                    <a:latin typeface="Cambria Math" panose="02040503050406030204" pitchFamily="18" charset="0"/>
                                  </a:rPr>
                                  <m:t>𝒍</m:t>
                                </m:r>
                              </m:e>
                              <m:sub>
                                <m:r>
                                  <a:rPr lang="en-US" sz="2400" b="1" i="1">
                                    <a:latin typeface="Cambria Math" panose="02040503050406030204" pitchFamily="18" charset="0"/>
                                  </a:rPr>
                                  <m:t>𝟐</m:t>
                                </m:r>
                              </m:sub>
                            </m:sSub>
                          </m:e>
                        </m:d>
                        <m:r>
                          <a:rPr lang="en-US" sz="2400" b="1" i="1">
                            <a:latin typeface="Cambria Math" panose="02040503050406030204" pitchFamily="18" charset="0"/>
                          </a:rPr>
                          <m:t>𝒄𝒐𝒔</m:t>
                        </m:r>
                        <m:d>
                          <m:dPr>
                            <m:ctrlPr>
                              <a:rPr lang="en-US" sz="2400" b="1" i="1">
                                <a:latin typeface="Cambria Math" panose="02040503050406030204" pitchFamily="18" charset="0"/>
                              </a:rPr>
                            </m:ctrlPr>
                          </m:dPr>
                          <m:e>
                            <m:sSub>
                              <m:sSubPr>
                                <m:ctrlPr>
                                  <a:rPr lang="en-US" sz="2400" b="1" i="1">
                                    <a:latin typeface="Cambria Math" panose="02040503050406030204" pitchFamily="18" charset="0"/>
                                  </a:rPr>
                                </m:ctrlPr>
                              </m:sSubPr>
                              <m:e>
                                <m:r>
                                  <a:rPr lang="en-US" sz="2400" b="1" i="1">
                                    <a:latin typeface="Cambria Math" panose="02040503050406030204" pitchFamily="18" charset="0"/>
                                    <a:ea typeface="Cambria Math" panose="02040503050406030204" pitchFamily="18" charset="0"/>
                                  </a:rPr>
                                  <m:t>𝝏</m:t>
                                </m:r>
                              </m:e>
                              <m:sub>
                                <m:r>
                                  <a:rPr lang="en-US" sz="2400" b="1" i="1">
                                    <a:latin typeface="Cambria Math" panose="02040503050406030204" pitchFamily="18" charset="0"/>
                                  </a:rPr>
                                  <m:t>𝟏</m:t>
                                </m:r>
                              </m:sub>
                            </m:sSub>
                          </m:e>
                        </m:d>
                      </m:e>
                    </m:rad>
                  </m:oMath>
                </m:oMathPara>
              </a14:m>
              <a:endParaRPr lang="en-US" sz="2400" b="1"/>
            </a:p>
          </xdr:txBody>
        </xdr:sp>
      </mc:Choice>
      <mc:Fallback xmlns="">
        <xdr:sp macro="" textlink="">
          <xdr:nvSpPr>
            <xdr:cNvPr id="53" name="TextBox 52">
              <a:extLst>
                <a:ext uri="{FF2B5EF4-FFF2-40B4-BE49-F238E27FC236}">
                  <a16:creationId xmlns:a16="http://schemas.microsoft.com/office/drawing/2014/main" id="{1F455039-63A0-174A-8A6A-12467ACEA31E}"/>
                </a:ext>
              </a:extLst>
            </xdr:cNvPr>
            <xdr:cNvSpPr txBox="1"/>
          </xdr:nvSpPr>
          <xdr:spPr>
            <a:xfrm>
              <a:off x="0" y="11023600"/>
              <a:ext cx="8013700" cy="713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r>
                <a:rPr lang="en-US" sz="2400" b="1" i="0">
                  <a:latin typeface="Cambria Math" panose="02040503050406030204" pitchFamily="18" charset="0"/>
                </a:rPr>
                <a:t>𝑯=√(〖(𝑳_𝟏+𝒍_𝟏  )〗^𝟐+(𝑳_𝟐+𝒍_𝟐 )^𝟐−𝟐(𝑳_𝟏+𝒍_𝟏 )(𝑳_𝟐+𝒍_𝟐 )𝒄𝒐𝒔(</a:t>
              </a:r>
              <a:r>
                <a:rPr lang="en-US" sz="2400" b="1" i="0">
                  <a:latin typeface="Cambria Math" panose="02040503050406030204" pitchFamily="18" charset="0"/>
                  <a:ea typeface="Cambria Math" panose="02040503050406030204" pitchFamily="18" charset="0"/>
                </a:rPr>
                <a:t>𝝏_</a:t>
              </a:r>
              <a:r>
                <a:rPr lang="en-US" sz="2400" b="1" i="0">
                  <a:latin typeface="Cambria Math" panose="02040503050406030204" pitchFamily="18" charset="0"/>
                </a:rPr>
                <a:t>𝟏 ) )</a:t>
              </a:r>
              <a:endParaRPr lang="en-US" sz="2400" b="1"/>
            </a:p>
          </xdr:txBody>
        </xdr:sp>
      </mc:Fallback>
    </mc:AlternateContent>
    <xdr:clientData/>
  </xdr:oneCellAnchor>
  <xdr:twoCellAnchor>
    <xdr:from>
      <xdr:col>27</xdr:col>
      <xdr:colOff>0</xdr:colOff>
      <xdr:row>11</xdr:row>
      <xdr:rowOff>0</xdr:rowOff>
    </xdr:from>
    <xdr:to>
      <xdr:col>33</xdr:col>
      <xdr:colOff>177800</xdr:colOff>
      <xdr:row>22</xdr:row>
      <xdr:rowOff>165100</xdr:rowOff>
    </xdr:to>
    <mc:AlternateContent xmlns:mc="http://schemas.openxmlformats.org/markup-compatibility/2006" xmlns:a14="http://schemas.microsoft.com/office/drawing/2010/main">
      <mc:Choice Requires="a14">
        <xdr:sp macro="" textlink="">
          <xdr:nvSpPr>
            <xdr:cNvPr id="54" name="TextBox 53">
              <a:extLst>
                <a:ext uri="{FF2B5EF4-FFF2-40B4-BE49-F238E27FC236}">
                  <a16:creationId xmlns:a16="http://schemas.microsoft.com/office/drawing/2014/main" id="{133E1BE6-E477-A146-8017-C0CED069B4ED}"/>
                </a:ext>
              </a:extLst>
            </xdr:cNvPr>
            <xdr:cNvSpPr txBox="1"/>
          </xdr:nvSpPr>
          <xdr:spPr>
            <a:xfrm>
              <a:off x="22288500" y="2311400"/>
              <a:ext cx="5130800" cy="240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𝑳</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𝟐</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m:t>
                      </m:r>
                    </m:e>
                    <m:sub>
                      <m:r>
                        <a:rPr lang="en-US" sz="1800" b="1" i="1" baseline="0">
                          <a:latin typeface="Cambria Math" panose="02040503050406030204" pitchFamily="18" charset="0"/>
                        </a:rPr>
                        <m:t>𝟑</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𝟏</m:t>
                      </m:r>
                    </m:sub>
                  </m:sSub>
                </m:oMath>
              </a14:m>
              <a:r>
                <a:rPr lang="en-US" sz="1800" b="1" baseline="0"/>
                <a:t>, </a:t>
              </a:r>
              <a14:m>
                <m:oMath xmlns:m="http://schemas.openxmlformats.org/officeDocument/2006/math">
                  <m:sSub>
                    <m:sSubPr>
                      <m:ctrlPr>
                        <a:rPr lang="en-US" sz="1800" b="1" i="1" baseline="0">
                          <a:latin typeface="Cambria Math" panose="02040503050406030204" pitchFamily="18" charset="0"/>
                        </a:rPr>
                      </m:ctrlPr>
                    </m:sSubPr>
                    <m:e>
                      <m:r>
                        <a:rPr lang="en-US" sz="1800" b="1" i="1" baseline="0">
                          <a:latin typeface="Cambria Math" panose="02040503050406030204" pitchFamily="18" charset="0"/>
                        </a:rPr>
                        <m:t>𝑴</m:t>
                      </m:r>
                    </m:e>
                    <m:sub>
                      <m:r>
                        <a:rPr lang="en-US" sz="1800" b="1" i="1" baseline="0">
                          <a:latin typeface="Cambria Math" panose="02040503050406030204" pitchFamily="18" charset="0"/>
                        </a:rPr>
                        <m:t>𝟐</m:t>
                      </m:r>
                    </m:sub>
                  </m:sSub>
                </m:oMath>
              </a14:m>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Choice>
      <mc:Fallback xmlns="">
        <xdr:sp macro="" textlink="">
          <xdr:nvSpPr>
            <xdr:cNvPr id="54" name="TextBox 53">
              <a:extLst>
                <a:ext uri="{FF2B5EF4-FFF2-40B4-BE49-F238E27FC236}">
                  <a16:creationId xmlns:a16="http://schemas.microsoft.com/office/drawing/2014/main" id="{133E1BE6-E477-A146-8017-C0CED069B4ED}"/>
                </a:ext>
              </a:extLst>
            </xdr:cNvPr>
            <xdr:cNvSpPr txBox="1"/>
          </xdr:nvSpPr>
          <xdr:spPr>
            <a:xfrm>
              <a:off x="22288500" y="2311400"/>
              <a:ext cx="5130800" cy="240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t>Measurements</a:t>
              </a:r>
              <a:r>
                <a:rPr lang="en-US" sz="1800" b="1" baseline="0"/>
                <a:t> are taken for </a:t>
              </a:r>
              <a:r>
                <a:rPr lang="en-US" sz="1800" b="1" i="0" baseline="0">
                  <a:latin typeface="Cambria Math" panose="02040503050406030204" pitchFamily="18" charset="0"/>
                </a:rPr>
                <a:t>𝑳_𝟏</a:t>
              </a:r>
              <a:r>
                <a:rPr lang="en-US" sz="1800" b="1" baseline="0"/>
                <a:t>, </a:t>
              </a:r>
              <a:r>
                <a:rPr lang="en-US" sz="1800" b="1" i="0" baseline="0">
                  <a:latin typeface="Cambria Math" panose="02040503050406030204" pitchFamily="18" charset="0"/>
                </a:rPr>
                <a:t>𝑳_𝟐</a:t>
              </a:r>
              <a:r>
                <a:rPr lang="en-US" sz="1800" b="1" baseline="0"/>
                <a:t>, </a:t>
              </a:r>
              <a:r>
                <a:rPr lang="en-US" sz="1800" b="1" i="0" baseline="0">
                  <a:latin typeface="Cambria Math" panose="02040503050406030204" pitchFamily="18" charset="0"/>
                </a:rPr>
                <a:t>𝝏_𝟐</a:t>
              </a:r>
              <a:r>
                <a:rPr lang="en-US" sz="1800" b="1" baseline="0"/>
                <a:t>, </a:t>
              </a:r>
              <a:r>
                <a:rPr lang="en-US" sz="1800" b="1" i="0" baseline="0">
                  <a:latin typeface="Cambria Math" panose="02040503050406030204" pitchFamily="18" charset="0"/>
                </a:rPr>
                <a:t>𝝏_𝟑</a:t>
              </a:r>
              <a:r>
                <a:rPr lang="en-US" sz="1800" b="1" baseline="0"/>
                <a:t>, </a:t>
              </a:r>
              <a:r>
                <a:rPr lang="en-US" sz="1800" b="1" i="0" baseline="0">
                  <a:latin typeface="Cambria Math" panose="02040503050406030204" pitchFamily="18" charset="0"/>
                </a:rPr>
                <a:t>𝑴_𝟏</a:t>
              </a:r>
              <a:r>
                <a:rPr lang="en-US" sz="1800" b="1" baseline="0"/>
                <a:t>, </a:t>
              </a:r>
              <a:r>
                <a:rPr lang="en-US" sz="1800" b="1" i="0" baseline="0">
                  <a:latin typeface="Cambria Math" panose="02040503050406030204" pitchFamily="18" charset="0"/>
                </a:rPr>
                <a:t>𝑴_𝟐</a:t>
              </a:r>
              <a:endParaRPr lang="en-US" sz="1800" b="1" baseline="0"/>
            </a:p>
            <a:p>
              <a:r>
                <a:rPr lang="en-US" sz="1800" b="1" baseline="0"/>
                <a:t>All other variables are calculated. </a:t>
              </a:r>
            </a:p>
            <a:p>
              <a:endParaRPr lang="en-US" sz="1800" b="1" baseline="0"/>
            </a:p>
            <a:p>
              <a:r>
                <a:rPr lang="en-US" sz="1800" b="1" baseline="0"/>
                <a:t>Measured angles ∂2 ad ∂3 below eye level are entered as negatives</a:t>
              </a:r>
            </a:p>
            <a:p>
              <a:endParaRPr lang="en-US" sz="1800" b="1" baseline="0"/>
            </a:p>
            <a:p>
              <a:r>
                <a:rPr lang="en-US" sz="1800" b="1" baseline="0"/>
                <a:t>90 degree angles their approximations are marked</a:t>
              </a:r>
            </a:p>
            <a:p>
              <a:endParaRPr lang="en-US" sz="1800" b="1" baseline="0"/>
            </a:p>
            <a:p>
              <a:endParaRPr lang="en-US" sz="1800" b="1" baseline="0"/>
            </a:p>
            <a:p>
              <a:endParaRPr lang="en-US" sz="1800" b="1" baseline="0"/>
            </a:p>
            <a:p>
              <a:endParaRPr lang="en-US" sz="1800" b="1" baseline="0"/>
            </a:p>
            <a:p>
              <a:endParaRPr lang="en-US" sz="1800" b="1"/>
            </a:p>
          </xdr:txBody>
        </xdr:sp>
      </mc:Fallback>
    </mc:AlternateContent>
    <xdr:clientData/>
  </xdr:twoCellAnchor>
  <xdr:twoCellAnchor>
    <xdr:from>
      <xdr:col>21</xdr:col>
      <xdr:colOff>330200</xdr:colOff>
      <xdr:row>4</xdr:row>
      <xdr:rowOff>152400</xdr:rowOff>
    </xdr:from>
    <xdr:to>
      <xdr:col>21</xdr:col>
      <xdr:colOff>419100</xdr:colOff>
      <xdr:row>30</xdr:row>
      <xdr:rowOff>317500</xdr:rowOff>
    </xdr:to>
    <xdr:cxnSp macro="">
      <xdr:nvCxnSpPr>
        <xdr:cNvPr id="55" name="Straight Connector 54">
          <a:extLst>
            <a:ext uri="{FF2B5EF4-FFF2-40B4-BE49-F238E27FC236}">
              <a16:creationId xmlns:a16="http://schemas.microsoft.com/office/drawing/2014/main" id="{62C2864E-D6BC-3247-AAA9-7D7B649D9073}"/>
            </a:ext>
          </a:extLst>
        </xdr:cNvPr>
        <xdr:cNvCxnSpPr>
          <a:stCxn id="36" idx="2"/>
        </xdr:cNvCxnSpPr>
      </xdr:nvCxnSpPr>
      <xdr:spPr>
        <a:xfrm flipH="1" flipV="1">
          <a:off x="17665700" y="1041400"/>
          <a:ext cx="88900" cy="5702300"/>
        </a:xfrm>
        <a:prstGeom prst="line">
          <a:avLst/>
        </a:prstGeom>
        <a:ln w="25400">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Z2:AJ56"/>
  <sheetViews>
    <sheetView tabSelected="1" workbookViewId="0">
      <selection activeCell="H2" sqref="H2"/>
    </sheetView>
  </sheetViews>
  <sheetFormatPr baseColWidth="10" defaultRowHeight="16" x14ac:dyDescent="0.2"/>
  <cols>
    <col min="28" max="28" width="12" customWidth="1"/>
    <col min="30" max="30" width="12.1640625" customWidth="1"/>
  </cols>
  <sheetData>
    <row r="2" spans="26:27" ht="21" x14ac:dyDescent="0.25">
      <c r="Z2" s="32">
        <v>1</v>
      </c>
      <c r="AA2" s="1" t="s">
        <v>71</v>
      </c>
    </row>
    <row r="3" spans="26:27" ht="21" x14ac:dyDescent="0.25">
      <c r="Z3">
        <v>2</v>
      </c>
      <c r="AA3" s="1" t="s">
        <v>64</v>
      </c>
    </row>
    <row r="4" spans="26:27" ht="21" x14ac:dyDescent="0.25">
      <c r="Z4" s="32">
        <v>3</v>
      </c>
      <c r="AA4" s="1" t="s">
        <v>72</v>
      </c>
    </row>
    <row r="5" spans="26:27" ht="21" x14ac:dyDescent="0.25">
      <c r="Z5" s="32">
        <v>4</v>
      </c>
      <c r="AA5" s="1" t="s">
        <v>65</v>
      </c>
    </row>
    <row r="6" spans="26:27" ht="21" x14ac:dyDescent="0.25">
      <c r="Z6" s="32">
        <v>5</v>
      </c>
      <c r="AA6" s="1" t="s">
        <v>63</v>
      </c>
    </row>
    <row r="7" spans="26:27" ht="21" x14ac:dyDescent="0.25">
      <c r="Z7" s="32">
        <v>6</v>
      </c>
      <c r="AA7" s="1" t="s">
        <v>70</v>
      </c>
    </row>
    <row r="8" spans="26:27" ht="21" x14ac:dyDescent="0.25">
      <c r="Z8" s="32">
        <v>7</v>
      </c>
      <c r="AA8" s="1" t="s">
        <v>68</v>
      </c>
    </row>
    <row r="9" spans="26:27" ht="21" x14ac:dyDescent="0.25">
      <c r="Z9" s="32">
        <v>8</v>
      </c>
      <c r="AA9" s="1" t="s">
        <v>66</v>
      </c>
    </row>
    <row r="10" spans="26:27" ht="21" x14ac:dyDescent="0.25">
      <c r="Z10" s="32">
        <v>9</v>
      </c>
      <c r="AA10" s="1" t="s">
        <v>67</v>
      </c>
    </row>
    <row r="11" spans="26:27" x14ac:dyDescent="0.2">
      <c r="Z11" s="32"/>
    </row>
    <row r="31" spans="28:36" ht="17" thickBot="1" x14ac:dyDescent="0.25"/>
    <row r="32" spans="28:36" ht="21" x14ac:dyDescent="0.25">
      <c r="AB32" s="35" t="s">
        <v>13</v>
      </c>
      <c r="AC32" s="36" t="s">
        <v>14</v>
      </c>
      <c r="AD32" s="36" t="s">
        <v>16</v>
      </c>
      <c r="AE32" s="36" t="s">
        <v>15</v>
      </c>
      <c r="AF32" s="36" t="s">
        <v>57</v>
      </c>
      <c r="AG32" s="36" t="s">
        <v>18</v>
      </c>
      <c r="AH32" s="36" t="s">
        <v>69</v>
      </c>
      <c r="AI32" s="36" t="s">
        <v>19</v>
      </c>
      <c r="AJ32" s="37" t="s">
        <v>20</v>
      </c>
    </row>
    <row r="33" spans="28:36" ht="22" thickBot="1" x14ac:dyDescent="0.3">
      <c r="AB33" s="51">
        <v>110</v>
      </c>
      <c r="AC33" s="52">
        <v>108.5</v>
      </c>
      <c r="AD33" s="53">
        <v>25</v>
      </c>
      <c r="AE33" s="52">
        <v>2</v>
      </c>
      <c r="AF33" s="34">
        <f>IF(ISBLANK(AB33)," ",ABS(AD33-AE33))</f>
        <v>23</v>
      </c>
      <c r="AG33" s="50">
        <f>IF(ISBLANK(AB33)," ",SQRT(AB33^2+AC33^2-2*AB33*AC33*COS(RADIANS(AF33))))</f>
        <v>43.5866854451018</v>
      </c>
      <c r="AH33" s="50">
        <f t="shared" ref="AH33:AJ33" si="0">IF(ISBLANK(AC33)," ",SQRT(AC33^2+AD33^2-2*AC33*AD33*COS(RADIANS(AG33))))</f>
        <v>92.020369323439823</v>
      </c>
      <c r="AI33" s="50">
        <f t="shared" si="0"/>
        <v>25.150059223949825</v>
      </c>
      <c r="AJ33" s="50">
        <f t="shared" si="0"/>
        <v>21.206645174023308</v>
      </c>
    </row>
    <row r="34" spans="28:36" ht="21" x14ac:dyDescent="0.25">
      <c r="AB34" s="1"/>
      <c r="AC34" s="1"/>
      <c r="AD34" s="1"/>
      <c r="AE34" s="1"/>
      <c r="AF34" s="1"/>
      <c r="AG34" s="1"/>
      <c r="AH34" s="1"/>
    </row>
    <row r="35" spans="28:36" ht="17" thickBot="1" x14ac:dyDescent="0.25"/>
    <row r="36" spans="28:36" ht="22" thickBot="1" x14ac:dyDescent="0.3">
      <c r="AB36" s="48" t="s">
        <v>60</v>
      </c>
      <c r="AC36" s="20" t="s">
        <v>61</v>
      </c>
      <c r="AD36" s="20"/>
      <c r="AE36" s="49"/>
      <c r="AG36" s="41" t="s">
        <v>60</v>
      </c>
      <c r="AH36" s="42" t="s">
        <v>61</v>
      </c>
      <c r="AI36" s="42"/>
      <c r="AJ36" s="43"/>
    </row>
    <row r="37" spans="28:36" ht="21" x14ac:dyDescent="0.25">
      <c r="AB37" s="45">
        <v>1</v>
      </c>
      <c r="AC37" s="38" t="str">
        <f>IF(AND($AD$33&gt;=0,$AE$33&lt;=0,$AH$33&gt;$AI$33),"TrunkLeaningAway-UD"," ")</f>
        <v xml:space="preserve"> </v>
      </c>
      <c r="AD37" s="38"/>
      <c r="AE37" s="39"/>
      <c r="AG37" s="44"/>
      <c r="AH37" s="42"/>
      <c r="AI37" s="42"/>
      <c r="AJ37" s="43"/>
    </row>
    <row r="38" spans="28:36" ht="21" x14ac:dyDescent="0.25">
      <c r="AB38" s="45">
        <v>2</v>
      </c>
      <c r="AC38" s="38" t="str">
        <f>IF(AND($AD$33&gt;=0,$AE$33&lt;=0,$AH$33&lt;$AI$33),"TrunkLeaningAway-UD"," ")</f>
        <v xml:space="preserve"> </v>
      </c>
      <c r="AD38" s="38"/>
      <c r="AE38" s="39"/>
      <c r="AG38" s="45"/>
      <c r="AH38" s="38"/>
      <c r="AI38" s="38"/>
      <c r="AJ38" s="39"/>
    </row>
    <row r="39" spans="28:36" ht="21" x14ac:dyDescent="0.25">
      <c r="AB39" s="45">
        <v>3</v>
      </c>
      <c r="AC39" s="38" t="str">
        <f>IF(AND($AD$33&gt;0,$AE$33&gt;0,$AH$33&gt;$AI$33),"TrunkLeaningAway-UD"," ")</f>
        <v>TrunkLeaningAway-UD</v>
      </c>
      <c r="AD39" s="38"/>
      <c r="AE39" s="39"/>
      <c r="AG39" s="45"/>
      <c r="AH39" s="38"/>
      <c r="AI39" s="38"/>
      <c r="AJ39" s="39"/>
    </row>
    <row r="40" spans="28:36" ht="21" x14ac:dyDescent="0.25">
      <c r="AB40" s="45">
        <v>4</v>
      </c>
      <c r="AC40" s="38" t="str">
        <f>IF(AND($AD$33&gt;0,$AE$33&gt;0,$AH$33&lt;$AI$33),"TrunkLeaningToward-UD"," ")</f>
        <v xml:space="preserve"> </v>
      </c>
      <c r="AD40" s="38"/>
      <c r="AE40" s="39"/>
      <c r="AG40" s="45"/>
      <c r="AH40" s="38"/>
      <c r="AI40" s="38"/>
      <c r="AJ40" s="39"/>
    </row>
    <row r="41" spans="28:36" ht="21" x14ac:dyDescent="0.25">
      <c r="AB41" s="45">
        <v>5</v>
      </c>
      <c r="AC41" s="38" t="str">
        <f>IF(AND($AD$33&lt;0,$AE$33&lt;0,$AH$33&gt;$AJ$33),"TrunkLeaningToward-UD"," ")</f>
        <v xml:space="preserve"> </v>
      </c>
      <c r="AD41" s="38"/>
      <c r="AE41" s="39"/>
      <c r="AG41" s="45"/>
      <c r="AH41" s="38"/>
      <c r="AI41" s="38"/>
      <c r="AJ41" s="39"/>
    </row>
    <row r="42" spans="28:36" ht="21" x14ac:dyDescent="0.25">
      <c r="AB42" s="45">
        <v>6</v>
      </c>
      <c r="AC42" s="38" t="str">
        <f>IF(AND($AD$33&lt;0,$AE$33&lt;0,$AH$33&lt;$AJ$33),"TrunkLeaningToward-UD"," ")</f>
        <v xml:space="preserve"> </v>
      </c>
      <c r="AD42" s="38"/>
      <c r="AE42" s="39"/>
      <c r="AG42" s="45"/>
      <c r="AH42" s="38"/>
      <c r="AI42" s="38"/>
      <c r="AJ42" s="39"/>
    </row>
    <row r="43" spans="28:36" ht="21" x14ac:dyDescent="0.25">
      <c r="AB43" s="45">
        <v>7</v>
      </c>
      <c r="AC43" s="38" t="str">
        <f>IF(AND($AD$33&gt;=0,$AE$33&lt;=0,$AH$33=$AI$33),"TrunkLeaningAway-UD"," ")</f>
        <v xml:space="preserve"> </v>
      </c>
      <c r="AD43" s="38"/>
      <c r="AE43" s="39"/>
      <c r="AG43" s="45"/>
      <c r="AH43" s="38"/>
      <c r="AI43" s="38"/>
      <c r="AJ43" s="39"/>
    </row>
    <row r="44" spans="28:36" ht="21" x14ac:dyDescent="0.25">
      <c r="AB44" s="45">
        <v>8</v>
      </c>
      <c r="AC44" s="38" t="str">
        <f>IF(AND($AD$33&gt;0,$AE$33&gt;0,$AH$33=$AI$33),"TrunkLeaningAway-UD"," ")</f>
        <v xml:space="preserve"> </v>
      </c>
      <c r="AD44" s="38"/>
      <c r="AE44" s="39"/>
      <c r="AG44" s="45"/>
      <c r="AH44" s="38"/>
      <c r="AI44" s="38"/>
      <c r="AJ44" s="39"/>
    </row>
    <row r="45" spans="28:36" ht="21" x14ac:dyDescent="0.25">
      <c r="AB45" s="45">
        <v>9</v>
      </c>
      <c r="AC45" s="38" t="str">
        <f>IF(AND($AD$33&lt;0,$AE$33&lt;0,$AH$33=$AJ$33),"TrunkLeaningAway-UD"," ")</f>
        <v xml:space="preserve"> </v>
      </c>
      <c r="AD45" s="38"/>
      <c r="AE45" s="39"/>
      <c r="AG45" s="45"/>
      <c r="AH45" s="38"/>
      <c r="AI45" s="38"/>
      <c r="AJ45" s="39"/>
    </row>
    <row r="46" spans="28:36" ht="21" x14ac:dyDescent="0.25">
      <c r="AB46" s="45"/>
      <c r="AC46" s="38"/>
      <c r="AD46" s="38"/>
      <c r="AE46" s="39"/>
      <c r="AG46" s="45"/>
      <c r="AH46" s="38"/>
      <c r="AI46" s="38"/>
      <c r="AJ46" s="39"/>
    </row>
    <row r="47" spans="28:36" ht="21" x14ac:dyDescent="0.25">
      <c r="AB47" s="45"/>
      <c r="AC47" s="38"/>
      <c r="AD47" s="38"/>
      <c r="AE47" s="39"/>
      <c r="AG47" s="45"/>
      <c r="AH47" s="38"/>
      <c r="AI47" s="38"/>
      <c r="AJ47" s="39"/>
    </row>
    <row r="48" spans="28:36" ht="21" x14ac:dyDescent="0.25">
      <c r="AB48" s="45"/>
      <c r="AC48" s="38"/>
      <c r="AD48" s="38"/>
      <c r="AE48" s="39"/>
      <c r="AG48" s="45"/>
      <c r="AH48" s="38"/>
      <c r="AI48" s="38"/>
      <c r="AJ48" s="39"/>
    </row>
    <row r="49" spans="28:36" ht="21" x14ac:dyDescent="0.25">
      <c r="AB49" s="45"/>
      <c r="AC49" s="38"/>
      <c r="AD49" s="38"/>
      <c r="AE49" s="39"/>
      <c r="AG49" s="45"/>
      <c r="AH49" s="38"/>
      <c r="AI49" s="38"/>
      <c r="AJ49" s="39"/>
    </row>
    <row r="50" spans="28:36" ht="21" x14ac:dyDescent="0.25">
      <c r="AB50" s="45"/>
      <c r="AC50" s="38"/>
      <c r="AD50" s="38"/>
      <c r="AE50" s="39"/>
      <c r="AG50" s="45"/>
      <c r="AH50" s="38"/>
      <c r="AI50" s="38"/>
      <c r="AJ50" s="39"/>
    </row>
    <row r="51" spans="28:36" ht="21" x14ac:dyDescent="0.25">
      <c r="AB51" s="45"/>
      <c r="AC51" s="38"/>
      <c r="AD51" s="38"/>
      <c r="AE51" s="39"/>
      <c r="AG51" s="45"/>
      <c r="AH51" s="38"/>
      <c r="AI51" s="38"/>
      <c r="AJ51" s="39"/>
    </row>
    <row r="52" spans="28:36" ht="21" x14ac:dyDescent="0.25">
      <c r="AB52" s="45"/>
      <c r="AC52" s="38"/>
      <c r="AD52" s="38"/>
      <c r="AE52" s="39"/>
      <c r="AG52" s="45"/>
      <c r="AH52" s="38"/>
      <c r="AI52" s="38"/>
      <c r="AJ52" s="39"/>
    </row>
    <row r="53" spans="28:36" ht="21" x14ac:dyDescent="0.25">
      <c r="AB53" s="45"/>
      <c r="AC53" s="38"/>
      <c r="AD53" s="38"/>
      <c r="AE53" s="39"/>
      <c r="AG53" s="45"/>
      <c r="AH53" s="38"/>
      <c r="AI53" s="38"/>
      <c r="AJ53" s="39"/>
    </row>
    <row r="54" spans="28:36" ht="21" x14ac:dyDescent="0.25">
      <c r="AB54" s="45"/>
      <c r="AC54" s="38"/>
      <c r="AD54" s="38"/>
      <c r="AE54" s="39"/>
      <c r="AG54" s="45"/>
      <c r="AH54" s="38"/>
      <c r="AI54" s="38"/>
      <c r="AJ54" s="39"/>
    </row>
    <row r="55" spans="28:36" ht="21" x14ac:dyDescent="0.25">
      <c r="AB55" s="45"/>
      <c r="AC55" s="38"/>
      <c r="AD55" s="38"/>
      <c r="AE55" s="39"/>
      <c r="AG55" s="45"/>
      <c r="AH55" s="38"/>
      <c r="AI55" s="38"/>
      <c r="AJ55" s="39"/>
    </row>
    <row r="56" spans="28:36" ht="22" thickBot="1" x14ac:dyDescent="0.3">
      <c r="AB56" s="46"/>
      <c r="AC56" s="47"/>
      <c r="AD56" s="47"/>
      <c r="AE56" s="40"/>
      <c r="AG56" s="46"/>
      <c r="AH56" s="47"/>
      <c r="AI56" s="47"/>
      <c r="AJ56" s="40"/>
    </row>
  </sheetData>
  <sheetProtection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DF367-A6D7-E44E-9394-1C825BEFD1EE}">
  <dimension ref="J1:AF64"/>
  <sheetViews>
    <sheetView showGridLines="0" topLeftCell="A17" workbookViewId="0">
      <selection activeCell="AG40" sqref="AG40"/>
    </sheetView>
  </sheetViews>
  <sheetFormatPr baseColWidth="10" defaultRowHeight="16" x14ac:dyDescent="0.2"/>
  <cols>
    <col min="25" max="25" width="12" bestFit="1" customWidth="1"/>
  </cols>
  <sheetData>
    <row r="1" spans="18:22" ht="22" thickBot="1" x14ac:dyDescent="0.3">
      <c r="R1" s="19" t="s">
        <v>34</v>
      </c>
      <c r="S1" s="20"/>
      <c r="T1" s="20"/>
      <c r="U1" s="21"/>
      <c r="V1" s="22">
        <v>1021</v>
      </c>
    </row>
    <row r="20" spans="10:27" ht="26" x14ac:dyDescent="0.3">
      <c r="J20" s="12" t="s">
        <v>39</v>
      </c>
    </row>
    <row r="21" spans="10:27" ht="26" x14ac:dyDescent="0.3">
      <c r="J21" s="12" t="s">
        <v>44</v>
      </c>
    </row>
    <row r="22" spans="10:27" ht="26" x14ac:dyDescent="0.3">
      <c r="J22" s="12" t="s">
        <v>42</v>
      </c>
    </row>
    <row r="23" spans="10:27" ht="26" x14ac:dyDescent="0.3">
      <c r="J23" s="12" t="s">
        <v>40</v>
      </c>
    </row>
    <row r="24" spans="10:27" ht="26" x14ac:dyDescent="0.3">
      <c r="J24" s="12" t="s">
        <v>43</v>
      </c>
    </row>
    <row r="25" spans="10:27" ht="26" x14ac:dyDescent="0.3">
      <c r="J25" s="12" t="s">
        <v>41</v>
      </c>
    </row>
    <row r="27" spans="10:27" ht="26" x14ac:dyDescent="0.3">
      <c r="AA27" s="12"/>
    </row>
    <row r="28" spans="10:27" ht="26" x14ac:dyDescent="0.3">
      <c r="AA28" s="12"/>
    </row>
    <row r="29" spans="10:27" ht="26" x14ac:dyDescent="0.3">
      <c r="AA29" s="12"/>
    </row>
    <row r="55" spans="12:32" ht="26" x14ac:dyDescent="0.3">
      <c r="L55" s="12" t="s">
        <v>12</v>
      </c>
    </row>
    <row r="56" spans="12:32" ht="17" thickBot="1" x14ac:dyDescent="0.25"/>
    <row r="57" spans="12:32" ht="25" thickBot="1" x14ac:dyDescent="0.35">
      <c r="L57" s="9" t="s">
        <v>13</v>
      </c>
      <c r="M57" s="10" t="s">
        <v>14</v>
      </c>
      <c r="N57" s="10" t="s">
        <v>15</v>
      </c>
      <c r="O57" s="10" t="s">
        <v>16</v>
      </c>
      <c r="P57" s="10" t="s">
        <v>17</v>
      </c>
      <c r="Q57" s="10" t="s">
        <v>18</v>
      </c>
      <c r="R57" s="10" t="s">
        <v>19</v>
      </c>
      <c r="S57" s="10" t="s">
        <v>20</v>
      </c>
      <c r="T57" s="10" t="s">
        <v>23</v>
      </c>
      <c r="U57" s="10" t="s">
        <v>24</v>
      </c>
      <c r="V57" s="10" t="s">
        <v>25</v>
      </c>
      <c r="W57" s="10" t="s">
        <v>26</v>
      </c>
      <c r="X57" s="10" t="s">
        <v>21</v>
      </c>
      <c r="Y57" s="10" t="s">
        <v>22</v>
      </c>
      <c r="Z57" s="10" t="s">
        <v>35</v>
      </c>
      <c r="AA57" s="10" t="s">
        <v>27</v>
      </c>
      <c r="AB57" s="10" t="s">
        <v>28</v>
      </c>
      <c r="AC57" s="10" t="s">
        <v>30</v>
      </c>
      <c r="AD57" s="11" t="s">
        <v>29</v>
      </c>
      <c r="AE57" s="11" t="s">
        <v>46</v>
      </c>
      <c r="AF57" s="11" t="s">
        <v>62</v>
      </c>
    </row>
    <row r="58" spans="12:32" ht="25" thickBot="1" x14ac:dyDescent="0.35">
      <c r="L58" s="13">
        <v>100</v>
      </c>
      <c r="M58" s="14">
        <v>98</v>
      </c>
      <c r="N58" s="14">
        <v>-3.5</v>
      </c>
      <c r="O58" s="14">
        <v>2</v>
      </c>
      <c r="P58" s="15">
        <f>O58-N58</f>
        <v>5.5</v>
      </c>
      <c r="Q58" s="15">
        <f>SQRT(L58^2+M58^2-2*L58*M58*COS(RADIANS(P58)))</f>
        <v>9.7074462142880353</v>
      </c>
      <c r="R58" s="15">
        <f>DEGREES(ASIN(M58/Q58*SIN(RADIANS(P58))))</f>
        <v>75.374242656886523</v>
      </c>
      <c r="S58" s="15">
        <f>DEGREES(ASIN(L58/Q58*SIN(RADIANS(P58))))</f>
        <v>80.87424265688675</v>
      </c>
      <c r="T58" s="26">
        <v>15</v>
      </c>
      <c r="U58" s="26">
        <v>16</v>
      </c>
      <c r="V58" s="15">
        <f>(T58*L58)/($V$1-(0.5*T58)/(SIN(RADIANS(R58))))</f>
        <v>1.4803866107046599</v>
      </c>
      <c r="W58" s="15">
        <f>(U58*M58)/($V$1-(0.5*U58)/SIN(RADIANS(180-S58)))</f>
        <v>1.5480343160367649</v>
      </c>
      <c r="X58" s="15">
        <f>V58/2/SIN(RADIANS(R58))</f>
        <v>0.76498196863051526</v>
      </c>
      <c r="Y58" s="15">
        <f>W58/2/SIN(RADIANS(180-S58))</f>
        <v>0.78393979209606512</v>
      </c>
      <c r="Z58" s="15">
        <f>L58*SIN(RADIANS(O58))-M58*SIN(RADIANS(N58))</f>
        <v>9.472706544666071</v>
      </c>
      <c r="AA58" s="15">
        <f>SQRT((L58+X58)^2+(M58+Y58)^2-2*(L58+X58)*(M58+Y58)*COS(RADIANS(P58)))</f>
        <v>9.7763316387935291</v>
      </c>
      <c r="AB58" s="16">
        <f>(1/12*PI()*AA58)*(V58^2+V58*W58+W58^2)</f>
        <v>17.608019879321652</v>
      </c>
      <c r="AC58" s="16">
        <f>(1/8*PI()*AA58)*(V58^2+W58^2)</f>
        <v>17.613876143984655</v>
      </c>
      <c r="AD58" s="17">
        <f>(1/16)*PI()*AA58*(V58^2+V58^(4/3)*W58^(2/3)+V58^(2/3)*W58^(4/3)+W58^2)</f>
        <v>17.606067646764977</v>
      </c>
      <c r="AE58" s="29">
        <v>1</v>
      </c>
      <c r="AF58" s="17">
        <f>(PI()*AA58/(2*AE58+1))*((V58/2)^((2*AE58+1)/AE58)-(W58/2)^((2*AE58+1)/AE58))/((V58/2)^(1/AE58)-(W58/2)^(1/AE58))</f>
        <v>17.608019879321663</v>
      </c>
    </row>
    <row r="60" spans="12:32" ht="24" x14ac:dyDescent="0.3">
      <c r="Y60" s="28" t="s">
        <v>31</v>
      </c>
    </row>
    <row r="61" spans="12:32" ht="24" x14ac:dyDescent="0.3">
      <c r="Y61" s="28" t="s">
        <v>32</v>
      </c>
    </row>
    <row r="62" spans="12:32" ht="24" x14ac:dyDescent="0.3">
      <c r="Y62" s="28" t="s">
        <v>33</v>
      </c>
    </row>
    <row r="63" spans="12:32" ht="24" x14ac:dyDescent="0.3">
      <c r="Y63" s="28" t="s">
        <v>36</v>
      </c>
    </row>
    <row r="64" spans="12:32" ht="24" x14ac:dyDescent="0.3">
      <c r="Y64" s="28" t="s">
        <v>38</v>
      </c>
    </row>
  </sheetData>
  <sheetProtection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A62CE-F85B-0D4E-85C4-0EF97170E2D4}">
  <dimension ref="H26"/>
  <sheetViews>
    <sheetView topLeftCell="L5" workbookViewId="0">
      <selection activeCell="AF24" sqref="AF24"/>
    </sheetView>
  </sheetViews>
  <sheetFormatPr baseColWidth="10" defaultRowHeight="16" x14ac:dyDescent="0.2"/>
  <sheetData>
    <row r="26" spans="8:8" ht="21" x14ac:dyDescent="0.25">
      <c r="H26" s="23" t="s">
        <v>37</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69522-A11F-8046-95B2-6A24B57962A0}">
  <dimension ref="A1"/>
  <sheetViews>
    <sheetView workbookViewId="0">
      <selection activeCell="F21" sqref="F21"/>
    </sheetView>
  </sheetViews>
  <sheetFormatPr baseColWidth="10" defaultRowHeight="16" x14ac:dyDescent="0.2"/>
  <sheetData>
    <row r="1" spans="1:1" ht="19" x14ac:dyDescent="0.25">
      <c r="A1" s="3" t="s">
        <v>45</v>
      </c>
    </row>
  </sheetData>
  <sheetProtection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95945-D0A5-3741-B8D8-A405426E4A5E}">
  <dimension ref="A1:I6"/>
  <sheetViews>
    <sheetView topLeftCell="A2" workbookViewId="0">
      <selection activeCell="H38" sqref="H38"/>
    </sheetView>
  </sheetViews>
  <sheetFormatPr baseColWidth="10" defaultRowHeight="16" x14ac:dyDescent="0.2"/>
  <cols>
    <col min="1" max="2" width="12.33203125" customWidth="1"/>
    <col min="3" max="3" width="14.1640625" customWidth="1"/>
    <col min="4" max="4" width="15.5" customWidth="1"/>
    <col min="5" max="5" width="12.5" customWidth="1"/>
    <col min="6" max="6" width="22.6640625" customWidth="1"/>
    <col min="7" max="7" width="16.83203125" customWidth="1"/>
    <col min="8" max="8" width="14.6640625" customWidth="1"/>
    <col min="9" max="9" width="18" customWidth="1"/>
  </cols>
  <sheetData>
    <row r="1" spans="1:9" ht="21" x14ac:dyDescent="0.25">
      <c r="A1" s="1" t="s">
        <v>0</v>
      </c>
      <c r="B1" s="1"/>
      <c r="C1" s="1"/>
    </row>
    <row r="4" spans="1:9" s="2" customFormat="1" ht="21" x14ac:dyDescent="0.25">
      <c r="A4" s="4" t="s">
        <v>1</v>
      </c>
      <c r="B4" s="4" t="s">
        <v>2</v>
      </c>
      <c r="C4" s="4" t="s">
        <v>3</v>
      </c>
      <c r="D4" s="4" t="s">
        <v>7</v>
      </c>
      <c r="E4" s="4" t="s">
        <v>8</v>
      </c>
      <c r="F4" s="4" t="s">
        <v>9</v>
      </c>
      <c r="G4" s="4" t="s">
        <v>10</v>
      </c>
      <c r="H4" s="4" t="s">
        <v>5</v>
      </c>
      <c r="I4" s="4" t="s">
        <v>6</v>
      </c>
    </row>
    <row r="5" spans="1:9" x14ac:dyDescent="0.2">
      <c r="A5" s="5"/>
      <c r="B5" s="5"/>
      <c r="C5" s="5"/>
      <c r="D5" s="5"/>
      <c r="E5" s="5"/>
      <c r="F5" s="5"/>
      <c r="G5" s="5"/>
      <c r="H5" s="5"/>
      <c r="I5" s="5"/>
    </row>
    <row r="6" spans="1:9" s="3" customFormat="1" ht="19" x14ac:dyDescent="0.25">
      <c r="A6" s="6">
        <v>1</v>
      </c>
      <c r="B6" s="7">
        <v>43845</v>
      </c>
      <c r="C6" s="8" t="s">
        <v>4</v>
      </c>
      <c r="D6" s="6">
        <v>50.1</v>
      </c>
      <c r="E6" s="6">
        <v>0</v>
      </c>
      <c r="F6" s="6">
        <v>48</v>
      </c>
      <c r="G6" s="6">
        <f>D6*F6/(1021-0.5*F6/COS(E6))</f>
        <v>2.4120361083249753</v>
      </c>
      <c r="H6" s="6">
        <v>2.3975</v>
      </c>
      <c r="I6" s="6">
        <f>(G6-H6)*12</f>
        <v>0.1744332998997038</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DC13D0-98A7-734F-AE62-5CD91EDAA5C6}">
  <dimension ref="B1:AD62"/>
  <sheetViews>
    <sheetView showGridLines="0" topLeftCell="A14" workbookViewId="0">
      <selection activeCell="T52" sqref="T52"/>
    </sheetView>
  </sheetViews>
  <sheetFormatPr baseColWidth="10" defaultRowHeight="16" x14ac:dyDescent="0.2"/>
  <cols>
    <col min="2" max="2" width="11.33203125" bestFit="1" customWidth="1"/>
    <col min="17" max="17" width="12.5" customWidth="1"/>
    <col min="30" max="30" width="12" bestFit="1" customWidth="1"/>
  </cols>
  <sheetData>
    <row r="1" spans="18:24" ht="22" thickBot="1" x14ac:dyDescent="0.3">
      <c r="R1" s="19" t="s">
        <v>34</v>
      </c>
      <c r="S1" s="20"/>
      <c r="T1" s="20"/>
      <c r="U1" s="21"/>
      <c r="V1" s="24">
        <v>1021</v>
      </c>
      <c r="X1" s="32" t="s">
        <v>59</v>
      </c>
    </row>
    <row r="49" spans="2:30" ht="27" thickBot="1" x14ac:dyDescent="0.35">
      <c r="B49" s="12" t="s">
        <v>12</v>
      </c>
    </row>
    <row r="50" spans="2:30" ht="17" thickBot="1" x14ac:dyDescent="0.25">
      <c r="M50" s="31" t="s">
        <v>56</v>
      </c>
      <c r="N50" s="31" t="s">
        <v>56</v>
      </c>
    </row>
    <row r="51" spans="2:30" ht="25" thickBot="1" x14ac:dyDescent="0.35">
      <c r="B51" s="9" t="s">
        <v>49</v>
      </c>
      <c r="C51" s="10" t="s">
        <v>50</v>
      </c>
      <c r="D51" s="9" t="s">
        <v>51</v>
      </c>
      <c r="E51" s="9" t="s">
        <v>13</v>
      </c>
      <c r="F51" s="10" t="s">
        <v>14</v>
      </c>
      <c r="G51" s="10" t="s">
        <v>15</v>
      </c>
      <c r="H51" s="10" t="s">
        <v>16</v>
      </c>
      <c r="I51" s="10" t="s">
        <v>57</v>
      </c>
      <c r="J51" s="10" t="s">
        <v>58</v>
      </c>
      <c r="K51" s="9" t="s">
        <v>52</v>
      </c>
      <c r="L51" s="9" t="s">
        <v>53</v>
      </c>
      <c r="M51" s="9" t="s">
        <v>54</v>
      </c>
      <c r="N51" s="9" t="s">
        <v>55</v>
      </c>
      <c r="O51" s="10" t="s">
        <v>18</v>
      </c>
      <c r="P51" s="10" t="s">
        <v>19</v>
      </c>
      <c r="Q51" s="10" t="s">
        <v>20</v>
      </c>
      <c r="R51" s="10" t="s">
        <v>23</v>
      </c>
      <c r="S51" s="10" t="s">
        <v>24</v>
      </c>
      <c r="T51" s="10" t="s">
        <v>25</v>
      </c>
      <c r="U51" s="10" t="s">
        <v>26</v>
      </c>
      <c r="V51" s="10" t="s">
        <v>21</v>
      </c>
      <c r="W51" s="10" t="s">
        <v>22</v>
      </c>
      <c r="X51" s="10" t="s">
        <v>35</v>
      </c>
      <c r="Y51" s="10" t="s">
        <v>27</v>
      </c>
      <c r="Z51" s="10" t="s">
        <v>28</v>
      </c>
      <c r="AA51" s="10" t="s">
        <v>30</v>
      </c>
      <c r="AB51" s="11" t="s">
        <v>29</v>
      </c>
      <c r="AC51" s="11" t="s">
        <v>46</v>
      </c>
      <c r="AD51" s="11" t="s">
        <v>47</v>
      </c>
    </row>
    <row r="52" spans="2:30" ht="25" thickBot="1" x14ac:dyDescent="0.35">
      <c r="B52" s="33">
        <v>100</v>
      </c>
      <c r="C52" s="26">
        <v>-22.91</v>
      </c>
      <c r="D52" s="30">
        <f>B52*SIN(RADIANS(C52))</f>
        <v>-38.928472139617767</v>
      </c>
      <c r="E52" s="25">
        <v>110</v>
      </c>
      <c r="F52" s="26">
        <v>103</v>
      </c>
      <c r="G52" s="26">
        <v>-4</v>
      </c>
      <c r="H52" s="26">
        <v>15</v>
      </c>
      <c r="I52" s="15">
        <f>H52-G52</f>
        <v>19</v>
      </c>
      <c r="J52" s="15">
        <f>90-H52</f>
        <v>75</v>
      </c>
      <c r="K52" s="30">
        <f>F52*SIN(RADIANS(G52))</f>
        <v>-7.1849167956449058</v>
      </c>
      <c r="L52" s="30">
        <f>E52*SIN(RADIANS(H52))</f>
        <v>28.470094961277283</v>
      </c>
      <c r="M52" s="30">
        <f>ABS(D52-K52)</f>
        <v>31.743555343972861</v>
      </c>
      <c r="N52" s="30">
        <f>ABS(L52-D52)</f>
        <v>67.39856710089505</v>
      </c>
      <c r="O52" s="15">
        <f>SQRT(E52^2+F52^2-2*E52*F52*COS(RADIANS(I52)))</f>
        <v>35.826653163803627</v>
      </c>
      <c r="P52" s="15">
        <f>DEGREES(ASIN(F52/O52*SIN(RADIANS(I52))))</f>
        <v>69.389273698008722</v>
      </c>
      <c r="Q52" s="15">
        <f>DEGREES(ASIN(E52/O52*SIN(RADIANS(I52))))</f>
        <v>88.389273698009404</v>
      </c>
      <c r="R52" s="26">
        <v>16</v>
      </c>
      <c r="S52" s="26">
        <v>18</v>
      </c>
      <c r="T52" s="15">
        <f>(R52*E52)/($V$1-(0.5*R52)/(SIN(RADIANS(P52))))</f>
        <v>1.7383524130355525</v>
      </c>
      <c r="U52" s="15">
        <f>(S52*F52)/($V$1-(0.5*S52)/SIN(RADIANS(180-Q52)))</f>
        <v>1.8320222505457966</v>
      </c>
      <c r="V52" s="15">
        <f>T52/2/SIN(RADIANS(P52))</f>
        <v>0.92861335683118917</v>
      </c>
      <c r="W52" s="15">
        <f>U52/2/SIN(RADIANS(180-Q52))</f>
        <v>0.91637321151435258</v>
      </c>
      <c r="X52" s="15">
        <f>E52*SIN(RADIANS(H52))-F52*SIN(RADIANS(G52))</f>
        <v>35.655011756922192</v>
      </c>
      <c r="Y52" s="15">
        <f>SQRT((E52+V52)^2+(F52+W52)^2-2*(E52+V52)*(F52+W52)*COS(RADIANS(I52)))</f>
        <v>36.127812971242662</v>
      </c>
      <c r="Z52" s="16">
        <f>(1/12*PI()*Y52)*(T52^2+T52*U52+U52^2)</f>
        <v>90.447959738994797</v>
      </c>
      <c r="AA52" s="16">
        <f>(1/8*PI()*Y52)*(T52^2+U52^2)</f>
        <v>90.489453216762726</v>
      </c>
      <c r="AB52" s="17">
        <f>(1/16)*PI()*Y52*(T52^2+T52^(4/3)*U52^(2/3)+T52^(2/3)*U52^(4/3)+U52^2)</f>
        <v>90.434127168921705</v>
      </c>
      <c r="AC52" s="29">
        <v>1</v>
      </c>
      <c r="AD52" s="17">
        <f>(PI()*Y52/(2*AC52+1))*((T52/2)^((2*AC52+1)/AC52)-(U52/2)^((2*AC52+1)/AC52))/((T52/2)^(1/AC52)-(U52/2)^(1/AC52))</f>
        <v>90.447959738994854</v>
      </c>
    </row>
    <row r="55" spans="2:30" ht="26" x14ac:dyDescent="0.3">
      <c r="D55" s="12"/>
      <c r="W55" s="18" t="s">
        <v>31</v>
      </c>
    </row>
    <row r="56" spans="2:30" ht="26" x14ac:dyDescent="0.3">
      <c r="D56" s="12"/>
      <c r="W56" s="18" t="s">
        <v>32</v>
      </c>
    </row>
    <row r="57" spans="2:30" ht="26" x14ac:dyDescent="0.3">
      <c r="D57" s="12"/>
      <c r="W57" s="18" t="s">
        <v>33</v>
      </c>
    </row>
    <row r="58" spans="2:30" ht="26" x14ac:dyDescent="0.3">
      <c r="D58" s="12"/>
      <c r="W58" s="18" t="s">
        <v>48</v>
      </c>
    </row>
    <row r="59" spans="2:30" ht="26" x14ac:dyDescent="0.3">
      <c r="D59" s="12"/>
      <c r="W59" s="18" t="s">
        <v>36</v>
      </c>
    </row>
    <row r="60" spans="2:30" ht="26" x14ac:dyDescent="0.3">
      <c r="D60" s="12"/>
      <c r="W60" s="18" t="s">
        <v>38</v>
      </c>
    </row>
    <row r="61" spans="2:30" ht="24" x14ac:dyDescent="0.3">
      <c r="W61" s="18" t="s">
        <v>73</v>
      </c>
    </row>
    <row r="62" spans="2:30" ht="24" x14ac:dyDescent="0.3">
      <c r="W62" s="18" t="s">
        <v>74</v>
      </c>
    </row>
  </sheetData>
  <sheetProtection sheet="1" objects="1" scenario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8260BB-16E8-E54A-BC58-9B1CC486EAA9}">
  <dimension ref="C1:AD60"/>
  <sheetViews>
    <sheetView showGridLines="0" workbookViewId="0">
      <selection activeCell="F59" sqref="F59"/>
    </sheetView>
  </sheetViews>
  <sheetFormatPr baseColWidth="10" defaultRowHeight="16" x14ac:dyDescent="0.2"/>
  <sheetData>
    <row r="1" spans="20:24" ht="22" thickBot="1" x14ac:dyDescent="0.3">
      <c r="T1" s="19" t="s">
        <v>34</v>
      </c>
      <c r="U1" s="20"/>
      <c r="V1" s="20"/>
      <c r="W1" s="21"/>
      <c r="X1" s="24">
        <v>1021</v>
      </c>
    </row>
    <row r="31" spans="5:5" x14ac:dyDescent="0.2">
      <c r="E31" t="s">
        <v>11</v>
      </c>
    </row>
    <row r="47" spans="13:13" ht="26" x14ac:dyDescent="0.3">
      <c r="M47" s="12"/>
    </row>
    <row r="49" spans="3:30" ht="26" x14ac:dyDescent="0.3">
      <c r="J49" s="12" t="s">
        <v>12</v>
      </c>
    </row>
    <row r="50" spans="3:30" ht="17" thickBot="1" x14ac:dyDescent="0.25"/>
    <row r="51" spans="3:30" ht="25" thickBot="1" x14ac:dyDescent="0.35">
      <c r="G51" s="9" t="s">
        <v>49</v>
      </c>
      <c r="H51" s="10" t="s">
        <v>50</v>
      </c>
      <c r="I51" s="9" t="s">
        <v>51</v>
      </c>
      <c r="J51" s="9" t="s">
        <v>13</v>
      </c>
      <c r="K51" s="10" t="s">
        <v>14</v>
      </c>
      <c r="L51" s="10" t="s">
        <v>15</v>
      </c>
      <c r="M51" s="10" t="s">
        <v>16</v>
      </c>
      <c r="N51" s="10" t="s">
        <v>17</v>
      </c>
      <c r="O51" s="10" t="s">
        <v>18</v>
      </c>
      <c r="P51" s="10" t="s">
        <v>19</v>
      </c>
      <c r="Q51" s="10" t="s">
        <v>20</v>
      </c>
      <c r="R51" s="10" t="s">
        <v>23</v>
      </c>
      <c r="S51" s="10" t="s">
        <v>24</v>
      </c>
      <c r="T51" s="10" t="s">
        <v>25</v>
      </c>
      <c r="U51" s="10" t="s">
        <v>26</v>
      </c>
      <c r="V51" s="10" t="s">
        <v>21</v>
      </c>
      <c r="W51" s="10" t="s">
        <v>22</v>
      </c>
      <c r="X51" s="10" t="s">
        <v>35</v>
      </c>
      <c r="Y51" s="10" t="s">
        <v>27</v>
      </c>
      <c r="Z51" s="10" t="s">
        <v>28</v>
      </c>
      <c r="AA51" s="10" t="s">
        <v>30</v>
      </c>
      <c r="AB51" s="11" t="s">
        <v>29</v>
      </c>
      <c r="AC51" s="11" t="s">
        <v>46</v>
      </c>
      <c r="AD51" s="11" t="s">
        <v>62</v>
      </c>
    </row>
    <row r="52" spans="3:30" ht="25" thickBot="1" x14ac:dyDescent="0.35">
      <c r="G52" s="25">
        <v>99</v>
      </c>
      <c r="H52" s="26">
        <v>-5.5</v>
      </c>
      <c r="I52" s="30">
        <f>G52*SIN(RADIANS(H52))</f>
        <v>-9.488729499502174</v>
      </c>
      <c r="J52" s="25">
        <v>100</v>
      </c>
      <c r="K52" s="26">
        <v>98</v>
      </c>
      <c r="L52" s="26">
        <v>-2</v>
      </c>
      <c r="M52" s="26">
        <v>-3.5</v>
      </c>
      <c r="N52" s="15">
        <f>L52-M52</f>
        <v>1.5</v>
      </c>
      <c r="O52" s="15">
        <f>SQRT(J52^2+K52^2-2*J52*K52*COS(RADIANS(N52)))</f>
        <v>3.2735959553797342</v>
      </c>
      <c r="P52" s="15">
        <f>DEGREES(ASIN(K52/O52*SIN(RADIANS(N52))))</f>
        <v>51.59563838753256</v>
      </c>
      <c r="Q52" s="15">
        <f>DEGREES(ASIN(J52/O52*SIN(RADIANS(N52))))</f>
        <v>53.095638387532318</v>
      </c>
      <c r="R52" s="26">
        <v>15</v>
      </c>
      <c r="S52" s="26">
        <v>16</v>
      </c>
      <c r="T52" s="15">
        <f>(R52*J52)/($X$1-(0.5*R52)/(SIN(RADIANS(180-P52))))</f>
        <v>1.4830496998164899</v>
      </c>
      <c r="U52" s="15">
        <f>(S52*K52)/($X$1-(0.5*S52)/SIN(RADIANS(Q52)))</f>
        <v>1.5509465902931043</v>
      </c>
      <c r="V52" s="15">
        <f>T52/2/SIN(RADIANS(180-P52))</f>
        <v>0.94624956750908307</v>
      </c>
      <c r="W52" s="15">
        <f>U52/2/SIN(RADIANS(Q52))</f>
        <v>0.96977929307872224</v>
      </c>
      <c r="X52" s="15">
        <f>K52*SIN(RADIANS(ABS(M52)))-J52*SIN(RADIANS(ABS(L52)))</f>
        <v>2.4928072041658766</v>
      </c>
      <c r="Y52" s="15">
        <f>SQRT((J52+V52)^2+(K52+W52)^2-2*(J52+V52)*(K52+W52)*COS(RADIANS(N52)))</f>
        <v>3.2792548180083521</v>
      </c>
      <c r="Z52" s="16">
        <f>(1/12*PI()*Y52)*(T52^2+T52*U52+U52^2)</f>
        <v>5.9279924141624747</v>
      </c>
      <c r="AA52" s="16">
        <f>(1/8*PI()*Y52)*(T52^2+U52^2)</f>
        <v>5.9299712673115197</v>
      </c>
      <c r="AB52" s="17">
        <f>(1/16)*PI()*Y52*(T52^2+T52^(4/3)*U52^(2/3)+T52^(2/3)*U52^(4/3)+U52^2)</f>
        <v>5.9273327474949689</v>
      </c>
      <c r="AC52" s="29">
        <v>1</v>
      </c>
      <c r="AD52" s="17">
        <f>(PI()*Y52/(2*AC52+1))*((T52/2)^((2*AC52+1)/AC52)-(U52/2)^((2*AC52+1)/AC52))/((T52/2)^(1/AC52)-(U52/2)^(1/AC52))</f>
        <v>5.9279924141624774</v>
      </c>
    </row>
    <row r="55" spans="3:30" ht="26" x14ac:dyDescent="0.3">
      <c r="C55" s="12"/>
      <c r="W55" s="18" t="s">
        <v>31</v>
      </c>
    </row>
    <row r="56" spans="3:30" ht="26" x14ac:dyDescent="0.3">
      <c r="C56" s="12"/>
      <c r="W56" s="18" t="s">
        <v>32</v>
      </c>
    </row>
    <row r="57" spans="3:30" ht="26" x14ac:dyDescent="0.3">
      <c r="C57" s="12"/>
      <c r="W57" s="18" t="s">
        <v>33</v>
      </c>
    </row>
    <row r="58" spans="3:30" ht="26" x14ac:dyDescent="0.3">
      <c r="C58" s="12"/>
      <c r="W58" s="18" t="s">
        <v>36</v>
      </c>
    </row>
    <row r="59" spans="3:30" ht="26" x14ac:dyDescent="0.3">
      <c r="C59" s="12"/>
      <c r="W59" s="18" t="s">
        <v>38</v>
      </c>
    </row>
    <row r="60" spans="3:30" ht="26" x14ac:dyDescent="0.3">
      <c r="C60" s="12"/>
    </row>
  </sheetData>
  <sheetProtection sheet="1" objects="1" scenario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24E8FE-7620-6640-AEFE-28CED2E2C5B0}">
  <dimension ref="B1:AD60"/>
  <sheetViews>
    <sheetView showGridLines="0" workbookViewId="0">
      <selection activeCell="B55" sqref="B55:B60"/>
    </sheetView>
  </sheetViews>
  <sheetFormatPr baseColWidth="10" defaultRowHeight="16" x14ac:dyDescent="0.2"/>
  <sheetData>
    <row r="1" spans="22:26" ht="22" thickBot="1" x14ac:dyDescent="0.3">
      <c r="V1" s="19" t="s">
        <v>34</v>
      </c>
      <c r="W1" s="20"/>
      <c r="X1" s="20"/>
      <c r="Y1" s="21"/>
      <c r="Z1" s="24">
        <v>1021</v>
      </c>
    </row>
    <row r="49" spans="2:30" ht="26" x14ac:dyDescent="0.3">
      <c r="J49" s="12" t="s">
        <v>12</v>
      </c>
    </row>
    <row r="50" spans="2:30" ht="17" thickBot="1" x14ac:dyDescent="0.25"/>
    <row r="51" spans="2:30" ht="25" thickBot="1" x14ac:dyDescent="0.35">
      <c r="J51" s="9" t="s">
        <v>13</v>
      </c>
      <c r="K51" s="10" t="s">
        <v>14</v>
      </c>
      <c r="L51" s="10" t="s">
        <v>15</v>
      </c>
      <c r="M51" s="10" t="s">
        <v>16</v>
      </c>
      <c r="N51" s="10" t="s">
        <v>17</v>
      </c>
      <c r="O51" s="10" t="s">
        <v>18</v>
      </c>
      <c r="P51" s="10" t="s">
        <v>19</v>
      </c>
      <c r="Q51" s="10" t="s">
        <v>20</v>
      </c>
      <c r="R51" s="10" t="s">
        <v>23</v>
      </c>
      <c r="S51" s="10" t="s">
        <v>24</v>
      </c>
      <c r="T51" s="10" t="s">
        <v>25</v>
      </c>
      <c r="U51" s="10" t="s">
        <v>26</v>
      </c>
      <c r="V51" s="10" t="s">
        <v>21</v>
      </c>
      <c r="W51" s="10" t="s">
        <v>22</v>
      </c>
      <c r="X51" s="10" t="s">
        <v>35</v>
      </c>
      <c r="Y51" s="10" t="s">
        <v>27</v>
      </c>
      <c r="Z51" s="10" t="s">
        <v>28</v>
      </c>
      <c r="AA51" s="10" t="s">
        <v>30</v>
      </c>
      <c r="AB51" s="11" t="s">
        <v>29</v>
      </c>
      <c r="AC51" s="11" t="s">
        <v>46</v>
      </c>
      <c r="AD51" s="11" t="s">
        <v>62</v>
      </c>
    </row>
    <row r="52" spans="2:30" ht="25" thickBot="1" x14ac:dyDescent="0.35">
      <c r="J52" s="13">
        <v>100</v>
      </c>
      <c r="K52" s="14">
        <v>98</v>
      </c>
      <c r="L52" s="14">
        <v>2</v>
      </c>
      <c r="M52" s="14">
        <v>3.5</v>
      </c>
      <c r="N52" s="15">
        <f>M52-L52</f>
        <v>1.5</v>
      </c>
      <c r="O52" s="15">
        <f>SQRT(J52^2+K52^2-2*J52*K52*COS(RADIANS(N52)))</f>
        <v>3.2735959553797342</v>
      </c>
      <c r="P52" s="15">
        <f>DEGREES(ASIN(K52/O52*SIN(RADIANS(N52))))</f>
        <v>51.59563838753256</v>
      </c>
      <c r="Q52" s="15">
        <f>DEGREES(ASIN(J52/O52*SIN(RADIANS(N52))))</f>
        <v>53.095638387532318</v>
      </c>
      <c r="R52" s="26">
        <v>15</v>
      </c>
      <c r="S52" s="26">
        <v>16</v>
      </c>
      <c r="T52" s="15">
        <f>(R52*J52)/(1021-(0.5*R52)/(SIN(RADIANS(P52))))</f>
        <v>1.4830496998164899</v>
      </c>
      <c r="U52" s="15">
        <f>(S52*K52)/(1021-(0.5*S52)/SIN(RADIANS(180-Q52)))</f>
        <v>1.5509465902931043</v>
      </c>
      <c r="V52" s="15">
        <f>T52/2/SIN(RADIANS(P52))</f>
        <v>0.94624956750908329</v>
      </c>
      <c r="W52" s="15">
        <f>U52/2/SIN(RADIANS(180-Q52))</f>
        <v>0.96977929307872213</v>
      </c>
      <c r="X52" s="15">
        <f>J52*SIN(RADIANS(ABS(M52)))-K52*SIN(RADIANS(ABS(L52)))</f>
        <v>2.6847032766405921</v>
      </c>
      <c r="Y52" s="15">
        <f>SQRT((J52+V52)^2+(K52+W52)^2-2*(J52+V52)*(K52+W52)*COS(RADIANS(N52)))</f>
        <v>3.2792548180083521</v>
      </c>
      <c r="Z52" s="16">
        <f>(1/12*PI()*Y52)*(T52^2+T52*U52+U52^2)</f>
        <v>5.9279924141624747</v>
      </c>
      <c r="AA52" s="16">
        <f>(1/8*PI()*Y52)*(T52^2+U52^2)</f>
        <v>5.9299712673115197</v>
      </c>
      <c r="AB52" s="17">
        <f>(1/16)*PI()*Y52*(T52^2+T52^(4/3)*U52^(2/3)+T52^(2/3)*U52^(4/3)+U52^2)</f>
        <v>5.9273327474949689</v>
      </c>
      <c r="AC52" s="29">
        <v>1</v>
      </c>
      <c r="AD52" s="17">
        <f>(PI()*Y52/(2*AC52+1))*((T52/2)^((2*AC52+1)/AC52)-(U52/2)^((2*AC52+1)/AC52))/((T52/2)^(1/AC52)-(U52/2)^(1/AC52))</f>
        <v>5.9279924141624774</v>
      </c>
    </row>
    <row r="55" spans="2:30" ht="26" x14ac:dyDescent="0.3">
      <c r="B55" s="12"/>
      <c r="W55" s="18" t="s">
        <v>31</v>
      </c>
    </row>
    <row r="56" spans="2:30" ht="26" x14ac:dyDescent="0.3">
      <c r="B56" s="12"/>
      <c r="W56" s="18" t="s">
        <v>32</v>
      </c>
    </row>
    <row r="57" spans="2:30" ht="26" x14ac:dyDescent="0.3">
      <c r="B57" s="12"/>
      <c r="W57" s="18" t="s">
        <v>33</v>
      </c>
    </row>
    <row r="58" spans="2:30" ht="26" x14ac:dyDescent="0.3">
      <c r="B58" s="12"/>
      <c r="W58" s="18" t="s">
        <v>38</v>
      </c>
    </row>
    <row r="59" spans="2:30" ht="26" x14ac:dyDescent="0.3">
      <c r="B59" s="12"/>
    </row>
    <row r="60" spans="2:30" ht="26" x14ac:dyDescent="0.3">
      <c r="B60" s="12"/>
    </row>
  </sheetData>
  <sheetProtection sheet="1" objects="1" scenarios="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D96B5-DD9A-A940-9B66-98BC5EF14B4C}">
  <dimension ref="D1:AD61"/>
  <sheetViews>
    <sheetView showGridLines="0" workbookViewId="0">
      <selection activeCell="D56" sqref="D56:D61"/>
    </sheetView>
  </sheetViews>
  <sheetFormatPr baseColWidth="10" defaultRowHeight="16" x14ac:dyDescent="0.2"/>
  <cols>
    <col min="17" max="17" width="12.5" customWidth="1"/>
  </cols>
  <sheetData>
    <row r="1" spans="18:22" ht="22" thickBot="1" x14ac:dyDescent="0.3">
      <c r="R1" s="19" t="s">
        <v>34</v>
      </c>
      <c r="S1" s="20"/>
      <c r="T1" s="20"/>
      <c r="U1" s="21"/>
      <c r="V1" s="22">
        <v>1021</v>
      </c>
    </row>
    <row r="51" spans="4:30" ht="26" x14ac:dyDescent="0.3">
      <c r="J51" s="12" t="s">
        <v>12</v>
      </c>
    </row>
    <row r="52" spans="4:30" ht="17" thickBot="1" x14ac:dyDescent="0.25"/>
    <row r="53" spans="4:30" ht="25" thickBot="1" x14ac:dyDescent="0.35">
      <c r="J53" s="9" t="s">
        <v>13</v>
      </c>
      <c r="K53" s="10" t="s">
        <v>14</v>
      </c>
      <c r="L53" s="10" t="s">
        <v>15</v>
      </c>
      <c r="M53" s="10" t="s">
        <v>16</v>
      </c>
      <c r="N53" s="10" t="s">
        <v>17</v>
      </c>
      <c r="O53" s="10" t="s">
        <v>18</v>
      </c>
      <c r="P53" s="10" t="s">
        <v>19</v>
      </c>
      <c r="Q53" s="10" t="s">
        <v>20</v>
      </c>
      <c r="R53" s="10" t="s">
        <v>23</v>
      </c>
      <c r="S53" s="10" t="s">
        <v>24</v>
      </c>
      <c r="T53" s="10" t="s">
        <v>25</v>
      </c>
      <c r="U53" s="10" t="s">
        <v>26</v>
      </c>
      <c r="V53" s="10" t="s">
        <v>21</v>
      </c>
      <c r="W53" s="10" t="s">
        <v>22</v>
      </c>
      <c r="X53" s="10" t="s">
        <v>35</v>
      </c>
      <c r="Y53" s="10" t="s">
        <v>27</v>
      </c>
      <c r="Z53" s="10" t="s">
        <v>28</v>
      </c>
      <c r="AA53" s="10" t="s">
        <v>30</v>
      </c>
      <c r="AB53" s="11" t="s">
        <v>29</v>
      </c>
      <c r="AC53" s="11" t="s">
        <v>46</v>
      </c>
      <c r="AD53" s="11" t="s">
        <v>62</v>
      </c>
    </row>
    <row r="54" spans="4:30" ht="25" thickBot="1" x14ac:dyDescent="0.35">
      <c r="J54" s="13">
        <v>100</v>
      </c>
      <c r="K54" s="14">
        <v>98</v>
      </c>
      <c r="L54" s="14">
        <v>-3.5</v>
      </c>
      <c r="M54" s="14">
        <v>2</v>
      </c>
      <c r="N54" s="15">
        <f>M54-L54</f>
        <v>5.5</v>
      </c>
      <c r="O54" s="15">
        <f>SQRT(J54^2+K54^2-2*J54*K54*COS(RADIANS(N54)))</f>
        <v>9.7074462142880353</v>
      </c>
      <c r="P54" s="15">
        <f>DEGREES(ASIN(K54/O54*SIN(RADIANS(N54))))</f>
        <v>75.374242656886523</v>
      </c>
      <c r="Q54" s="15">
        <f>DEGREES(ASIN(J54/O54*SIN(RADIANS(N54))))</f>
        <v>80.87424265688675</v>
      </c>
      <c r="R54" s="26">
        <v>15</v>
      </c>
      <c r="S54" s="26">
        <v>16</v>
      </c>
      <c r="T54" s="15">
        <f>(R54*J54)/($V$1-(0.5*R54)/(SIN(RADIANS(180-P54))))</f>
        <v>1.4803866107046599</v>
      </c>
      <c r="U54" s="15">
        <f>(S54*K54)/($V$1-(0.5*S54)/SIN(RADIANS(Q54)))</f>
        <v>1.5480343160367649</v>
      </c>
      <c r="V54" s="15">
        <f>T54/2/SIN(RADIANS(180-P54))</f>
        <v>0.76498196863051526</v>
      </c>
      <c r="W54" s="15">
        <f>U54/2/SIN(RADIANS(Q54))</f>
        <v>0.78393979209606512</v>
      </c>
      <c r="X54" s="15">
        <f>J54*SIN(RADIANS(M54))-K54*SIN(RADIANS(L54))</f>
        <v>9.472706544666071</v>
      </c>
      <c r="Y54" s="15">
        <f>SQRT((J54+V54)^2+(K54+W54)^2-2*(J54+V54)*(K54+W54)*COS(RADIANS(N54)))</f>
        <v>9.7763316387935291</v>
      </c>
      <c r="Z54" s="16">
        <f>(1/12*PI()*Y54)*(T54^2+T54*U54+U54^2)</f>
        <v>17.608019879321652</v>
      </c>
      <c r="AA54" s="16">
        <f>(1/8*PI()*Y54)*(T54^2+U54^2)</f>
        <v>17.613876143984655</v>
      </c>
      <c r="AB54" s="17">
        <f>(1/16)*PI()*Y54*(T54^2+T54^(4/3)*U54^(2/3)+T54^(2/3)*U54^(4/3)+U54^2)</f>
        <v>17.606067646764977</v>
      </c>
      <c r="AC54" s="29">
        <v>1</v>
      </c>
      <c r="AD54" s="17">
        <f>(PI()*Y54/(2*AC54+1))*((T54/2)^((2*AC54+1)/AC54)-(U54/2)^((2*AC54+1)/AC54))/((T54/2)^(1/AC54)-(U54/2)^(1/AC54))</f>
        <v>17.608019879321663</v>
      </c>
    </row>
    <row r="56" spans="4:30" ht="26" x14ac:dyDescent="0.3">
      <c r="D56" s="27"/>
    </row>
    <row r="57" spans="4:30" ht="26" x14ac:dyDescent="0.3">
      <c r="D57" s="27"/>
      <c r="W57" s="18" t="s">
        <v>31</v>
      </c>
    </row>
    <row r="58" spans="4:30" ht="26" x14ac:dyDescent="0.3">
      <c r="D58" s="27"/>
      <c r="W58" s="18" t="s">
        <v>32</v>
      </c>
    </row>
    <row r="59" spans="4:30" ht="26" x14ac:dyDescent="0.3">
      <c r="D59" s="27"/>
      <c r="W59" s="18" t="s">
        <v>33</v>
      </c>
    </row>
    <row r="60" spans="4:30" ht="26" x14ac:dyDescent="0.3">
      <c r="D60" s="27"/>
      <c r="W60" s="18" t="s">
        <v>36</v>
      </c>
    </row>
    <row r="61" spans="4:30" ht="26" x14ac:dyDescent="0.3">
      <c r="D61" s="27"/>
      <c r="W61" s="18" t="s">
        <v>38</v>
      </c>
    </row>
  </sheetData>
  <sheetProtection sheet="1" objects="1" scenarios="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601A8-10B1-0746-AD84-A89A6E8B71A6}">
  <dimension ref="B1:V61"/>
  <sheetViews>
    <sheetView showGridLines="0" workbookViewId="0">
      <selection activeCell="N56" sqref="N56"/>
    </sheetView>
  </sheetViews>
  <sheetFormatPr baseColWidth="10" defaultRowHeight="16" x14ac:dyDescent="0.2"/>
  <sheetData>
    <row r="1" spans="18:22" ht="22" thickBot="1" x14ac:dyDescent="0.3">
      <c r="R1" s="19" t="s">
        <v>34</v>
      </c>
      <c r="S1" s="20"/>
      <c r="T1" s="20"/>
      <c r="U1" s="21"/>
      <c r="V1" s="24">
        <v>1021</v>
      </c>
    </row>
    <row r="49" spans="2:22" ht="26" x14ac:dyDescent="0.3">
      <c r="B49" s="12" t="s">
        <v>12</v>
      </c>
    </row>
    <row r="50" spans="2:22" ht="17" thickBot="1" x14ac:dyDescent="0.25"/>
    <row r="51" spans="2:22" ht="25" thickBot="1" x14ac:dyDescent="0.35">
      <c r="B51" s="9" t="s">
        <v>13</v>
      </c>
      <c r="C51" s="10" t="s">
        <v>14</v>
      </c>
      <c r="D51" s="10" t="s">
        <v>15</v>
      </c>
      <c r="E51" s="10" t="s">
        <v>16</v>
      </c>
      <c r="F51" s="10" t="s">
        <v>17</v>
      </c>
      <c r="G51" s="10" t="s">
        <v>18</v>
      </c>
      <c r="H51" s="10" t="s">
        <v>19</v>
      </c>
      <c r="I51" s="10" t="s">
        <v>20</v>
      </c>
      <c r="J51" s="10" t="s">
        <v>23</v>
      </c>
      <c r="K51" s="10" t="s">
        <v>24</v>
      </c>
      <c r="L51" s="10" t="s">
        <v>25</v>
      </c>
      <c r="M51" s="10" t="s">
        <v>26</v>
      </c>
      <c r="N51" s="10" t="s">
        <v>21</v>
      </c>
      <c r="O51" s="10" t="s">
        <v>22</v>
      </c>
      <c r="P51" s="10" t="s">
        <v>35</v>
      </c>
      <c r="Q51" s="10" t="s">
        <v>27</v>
      </c>
      <c r="R51" s="10" t="s">
        <v>28</v>
      </c>
      <c r="S51" s="10" t="s">
        <v>30</v>
      </c>
      <c r="T51" s="11" t="s">
        <v>29</v>
      </c>
      <c r="U51" s="11" t="s">
        <v>46</v>
      </c>
      <c r="V51" s="11" t="s">
        <v>62</v>
      </c>
    </row>
    <row r="52" spans="2:22" ht="25" thickBot="1" x14ac:dyDescent="0.35">
      <c r="B52" s="25">
        <v>100</v>
      </c>
      <c r="C52" s="26">
        <v>98</v>
      </c>
      <c r="D52" s="26">
        <v>-3.5</v>
      </c>
      <c r="E52" s="26">
        <v>2</v>
      </c>
      <c r="F52" s="15">
        <f>E52-D52</f>
        <v>5.5</v>
      </c>
      <c r="G52" s="15">
        <f>SQRT(B52^2+C52^2-2*B52*C52*COS(RADIANS(F52)))</f>
        <v>9.7074462142880353</v>
      </c>
      <c r="H52" s="15">
        <f>DEGREES(ASIN(C52/G52*SIN(RADIANS(F52))))</f>
        <v>75.374242656886523</v>
      </c>
      <c r="I52" s="15">
        <f>DEGREES(ASIN(B52/G52*SIN(RADIANS(F52))))</f>
        <v>80.87424265688675</v>
      </c>
      <c r="J52" s="26">
        <v>15</v>
      </c>
      <c r="K52" s="26">
        <v>16</v>
      </c>
      <c r="L52" s="15">
        <f>(J52*B52)/($V$1-(0.5*J52)/(SIN(RADIANS(180-H52))))</f>
        <v>1.4803866107046599</v>
      </c>
      <c r="M52" s="15">
        <f>(K52*C52)/($V$1-(0.5*K52)/SIN(RADIANS(I52)))</f>
        <v>1.5480343160367649</v>
      </c>
      <c r="N52" s="15">
        <f>L52/2/SIN(RADIANS(180-H52))</f>
        <v>0.76498196863051526</v>
      </c>
      <c r="O52" s="15">
        <f>M52/2/SIN(RADIANS(I52))</f>
        <v>0.78393979209606512</v>
      </c>
      <c r="P52" s="15">
        <f>B52*SIN(RADIANS(E52))-C52*SIN(RADIANS(D52))</f>
        <v>9.472706544666071</v>
      </c>
      <c r="Q52" s="15">
        <f>SQRT((B52+N52)^2+(C52+O52)^2-2*(B52+N52)*(C52+O52)*COS(RADIANS(F52)))</f>
        <v>9.7763316387935291</v>
      </c>
      <c r="R52" s="16">
        <f>(1/12*PI()*Q52)*(L52^2+L52*M52+M52^2)</f>
        <v>17.608019879321652</v>
      </c>
      <c r="S52" s="16">
        <f>(1/8*PI()*Q52)*(L52^2+M52^2)</f>
        <v>17.613876143984655</v>
      </c>
      <c r="T52" s="17">
        <f>(1/16)*PI()*Q52*(L52^2+L52^(4/3)*M52^(2/3)+L52^(2/3)*M52^(4/3)+M52^2)</f>
        <v>17.606067646764977</v>
      </c>
      <c r="U52" s="29">
        <v>1</v>
      </c>
      <c r="V52" s="17">
        <f>(PI()*Q52/(2*U52+1))*((L52/2)^((2*U52+1)/U52)-(M52/2)^((2*U52+1)/U52))/((L52/2)^(1/U52)-(M52/2)^(1/U52))</f>
        <v>17.608019879321663</v>
      </c>
    </row>
    <row r="54" spans="2:22" ht="26" x14ac:dyDescent="0.3">
      <c r="I54" s="12"/>
    </row>
    <row r="55" spans="2:22" ht="26" x14ac:dyDescent="0.3">
      <c r="I55" s="12"/>
    </row>
    <row r="56" spans="2:22" ht="26" x14ac:dyDescent="0.3">
      <c r="I56" s="12"/>
    </row>
    <row r="57" spans="2:22" ht="26" x14ac:dyDescent="0.3">
      <c r="I57" s="12"/>
      <c r="R57" s="18" t="s">
        <v>31</v>
      </c>
    </row>
    <row r="58" spans="2:22" ht="26" x14ac:dyDescent="0.3">
      <c r="I58" s="12"/>
      <c r="R58" s="18" t="s">
        <v>32</v>
      </c>
    </row>
    <row r="59" spans="2:22" ht="26" x14ac:dyDescent="0.3">
      <c r="I59" s="12"/>
      <c r="R59" s="18" t="s">
        <v>33</v>
      </c>
    </row>
    <row r="60" spans="2:22" ht="24" x14ac:dyDescent="0.3">
      <c r="R60" s="18" t="s">
        <v>36</v>
      </c>
    </row>
    <row r="61" spans="2:22" ht="24" x14ac:dyDescent="0.3">
      <c r="R61" s="18" t="s">
        <v>38</v>
      </c>
    </row>
  </sheetData>
  <sheetProtection sheet="1" objects="1" scenarios="1"/>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9314D-DC24-6343-A7EF-E4D4AA7B61AB}">
  <dimension ref="H1:AB69"/>
  <sheetViews>
    <sheetView showGridLines="0" topLeftCell="D40" workbookViewId="0">
      <selection activeCell="M64" sqref="M64:M69"/>
    </sheetView>
  </sheetViews>
  <sheetFormatPr baseColWidth="10" defaultRowHeight="16" x14ac:dyDescent="0.2"/>
  <sheetData>
    <row r="1" spans="12:16" ht="22" thickBot="1" x14ac:dyDescent="0.3">
      <c r="L1" s="19" t="s">
        <v>34</v>
      </c>
      <c r="M1" s="20"/>
      <c r="N1" s="20"/>
      <c r="O1" s="21"/>
      <c r="P1" s="22">
        <v>1021</v>
      </c>
    </row>
    <row r="57" spans="8:28" ht="26" x14ac:dyDescent="0.3">
      <c r="H57" s="12"/>
    </row>
    <row r="58" spans="8:28" ht="26" x14ac:dyDescent="0.3">
      <c r="H58" s="12"/>
    </row>
    <row r="59" spans="8:28" ht="26" x14ac:dyDescent="0.3">
      <c r="H59" s="12" t="s">
        <v>12</v>
      </c>
    </row>
    <row r="60" spans="8:28" ht="17" thickBot="1" x14ac:dyDescent="0.25"/>
    <row r="61" spans="8:28" ht="25" thickBot="1" x14ac:dyDescent="0.35">
      <c r="H61" s="9" t="s">
        <v>13</v>
      </c>
      <c r="I61" s="10" t="s">
        <v>14</v>
      </c>
      <c r="J61" s="10" t="s">
        <v>15</v>
      </c>
      <c r="K61" s="10" t="s">
        <v>16</v>
      </c>
      <c r="L61" s="10" t="s">
        <v>17</v>
      </c>
      <c r="M61" s="10" t="s">
        <v>18</v>
      </c>
      <c r="N61" s="10" t="s">
        <v>19</v>
      </c>
      <c r="O61" s="10" t="s">
        <v>20</v>
      </c>
      <c r="P61" s="10" t="s">
        <v>23</v>
      </c>
      <c r="Q61" s="10" t="s">
        <v>24</v>
      </c>
      <c r="R61" s="10" t="s">
        <v>25</v>
      </c>
      <c r="S61" s="10" t="s">
        <v>26</v>
      </c>
      <c r="T61" s="10" t="s">
        <v>21</v>
      </c>
      <c r="U61" s="10" t="s">
        <v>22</v>
      </c>
      <c r="V61" s="10" t="s">
        <v>35</v>
      </c>
      <c r="W61" s="10" t="s">
        <v>27</v>
      </c>
      <c r="X61" s="10" t="s">
        <v>28</v>
      </c>
      <c r="Y61" s="10" t="s">
        <v>30</v>
      </c>
      <c r="Z61" s="11" t="s">
        <v>29</v>
      </c>
      <c r="AA61" s="11" t="s">
        <v>46</v>
      </c>
      <c r="AB61" s="11" t="s">
        <v>62</v>
      </c>
    </row>
    <row r="62" spans="8:28" ht="25" thickBot="1" x14ac:dyDescent="0.35">
      <c r="H62" s="13">
        <v>100</v>
      </c>
      <c r="I62" s="14">
        <v>98</v>
      </c>
      <c r="J62" s="14">
        <v>-3.5</v>
      </c>
      <c r="K62" s="14">
        <v>2</v>
      </c>
      <c r="L62" s="15">
        <f>K62-J62</f>
        <v>5.5</v>
      </c>
      <c r="M62" s="15">
        <f>SQRT(H62^2+I62^2-2*H62*I62*COS(RADIANS(L62)))</f>
        <v>9.7074462142880353</v>
      </c>
      <c r="N62" s="15">
        <f>DEGREES(ASIN(I62/M62*SIN(RADIANS(L62))))</f>
        <v>75.374242656886523</v>
      </c>
      <c r="O62" s="15">
        <f>DEGREES(ASIN(H62/M62*SIN(RADIANS(L62))))</f>
        <v>80.87424265688675</v>
      </c>
      <c r="P62" s="26">
        <v>15</v>
      </c>
      <c r="Q62" s="26">
        <v>16</v>
      </c>
      <c r="R62" s="15">
        <f>(P62*H62)/($P$1-(0.5*P62)/(SIN(RADIANS(N62))))</f>
        <v>1.4803866107046599</v>
      </c>
      <c r="S62" s="15">
        <f>(Q62*I62)/($P$1-(0.5*Q62)/SIN(RADIANS(O62)))</f>
        <v>1.5480343160367649</v>
      </c>
      <c r="T62" s="15">
        <f>R62/2/SIN(RADIANS(N62))</f>
        <v>0.76498196863051526</v>
      </c>
      <c r="U62" s="15">
        <f>S62/2/SIN(RADIANS(O62))</f>
        <v>0.78393979209606512</v>
      </c>
      <c r="V62" s="15">
        <f>H62*SIN(RADIANS(K62))-I62*SIN(RADIANS(J62))</f>
        <v>9.472706544666071</v>
      </c>
      <c r="W62" s="15">
        <f>SQRT((H62+T62)^2+(I62+U62)^2-2*(H62+T62)*(I62+U62)*COS(RADIANS(L62)))</f>
        <v>9.7763316387935291</v>
      </c>
      <c r="X62" s="16">
        <f>(1/12*PI()*W62)*(R62^2+R62*S62+S62^2)</f>
        <v>17.608019879321652</v>
      </c>
      <c r="Y62" s="16">
        <f>(1/8*PI()*W62)*(R62^2+S62^2)</f>
        <v>17.613876143984655</v>
      </c>
      <c r="Z62" s="17">
        <f>(1/16)*PI()*W62*(R62^2+R62^(4/3)*S62^(2/3)+R62^(2/3)*S62^(4/3)+S62^2)</f>
        <v>17.606067646764977</v>
      </c>
      <c r="AA62" s="29">
        <v>1</v>
      </c>
      <c r="AB62" s="17">
        <f>(PI()*W62/(2*AA62+1))*((R62/2)^((2*AA62+1)/AA62)-(S62/2)^((2*AA62+1)/AA62))/((R62/2)^(1/AA62)-(S62/2)^(1/AA62))</f>
        <v>17.608019879321663</v>
      </c>
    </row>
    <row r="64" spans="8:28" ht="26" x14ac:dyDescent="0.3">
      <c r="M64" s="12"/>
      <c r="AB64" s="28" t="s">
        <v>31</v>
      </c>
    </row>
    <row r="65" spans="13:28" ht="26" x14ac:dyDescent="0.3">
      <c r="M65" s="12"/>
      <c r="AB65" s="28" t="s">
        <v>32</v>
      </c>
    </row>
    <row r="66" spans="13:28" ht="26" x14ac:dyDescent="0.3">
      <c r="M66" s="12"/>
      <c r="AB66" s="28" t="s">
        <v>33</v>
      </c>
    </row>
    <row r="67" spans="13:28" ht="26" x14ac:dyDescent="0.3">
      <c r="M67" s="12"/>
      <c r="AB67" s="28" t="s">
        <v>36</v>
      </c>
    </row>
    <row r="68" spans="13:28" ht="26" x14ac:dyDescent="0.3">
      <c r="M68" s="12"/>
      <c r="AB68" s="28" t="s">
        <v>38</v>
      </c>
    </row>
    <row r="69" spans="13:28" ht="26" x14ac:dyDescent="0.3">
      <c r="M69" s="12"/>
    </row>
  </sheetData>
  <sheetProtection sheet="1" objects="1" scenarios="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CD0AA-0C5A-DB42-A246-47EA5FB61111}">
  <dimension ref="J1:AD66"/>
  <sheetViews>
    <sheetView showGridLines="0" topLeftCell="B10" workbookViewId="0">
      <selection activeCell="L61" sqref="L61:L66"/>
    </sheetView>
  </sheetViews>
  <sheetFormatPr baseColWidth="10" defaultRowHeight="16" x14ac:dyDescent="0.2"/>
  <sheetData>
    <row r="1" spans="18:22" ht="22" thickBot="1" x14ac:dyDescent="0.3">
      <c r="R1" s="19" t="s">
        <v>34</v>
      </c>
      <c r="S1" s="20"/>
      <c r="T1" s="20"/>
      <c r="U1" s="21"/>
      <c r="V1" s="22">
        <v>1021</v>
      </c>
    </row>
    <row r="45" spans="29:29" ht="26" x14ac:dyDescent="0.3">
      <c r="AC45" s="12"/>
    </row>
    <row r="46" spans="29:29" ht="26" x14ac:dyDescent="0.3">
      <c r="AC46" s="12"/>
    </row>
    <row r="47" spans="29:29" ht="26" x14ac:dyDescent="0.3">
      <c r="AC47" s="12"/>
    </row>
    <row r="55" spans="10:30" ht="26" x14ac:dyDescent="0.3">
      <c r="J55" s="12" t="s">
        <v>12</v>
      </c>
    </row>
    <row r="56" spans="10:30" ht="17" thickBot="1" x14ac:dyDescent="0.25"/>
    <row r="57" spans="10:30" ht="25" thickBot="1" x14ac:dyDescent="0.35">
      <c r="J57" s="9" t="s">
        <v>13</v>
      </c>
      <c r="K57" s="10" t="s">
        <v>14</v>
      </c>
      <c r="L57" s="10" t="s">
        <v>15</v>
      </c>
      <c r="M57" s="10" t="s">
        <v>16</v>
      </c>
      <c r="N57" s="10" t="s">
        <v>17</v>
      </c>
      <c r="O57" s="10" t="s">
        <v>18</v>
      </c>
      <c r="P57" s="10" t="s">
        <v>19</v>
      </c>
      <c r="Q57" s="10" t="s">
        <v>20</v>
      </c>
      <c r="R57" s="10" t="s">
        <v>23</v>
      </c>
      <c r="S57" s="10" t="s">
        <v>24</v>
      </c>
      <c r="T57" s="10" t="s">
        <v>25</v>
      </c>
      <c r="U57" s="10" t="s">
        <v>26</v>
      </c>
      <c r="V57" s="10" t="s">
        <v>21</v>
      </c>
      <c r="W57" s="10" t="s">
        <v>22</v>
      </c>
      <c r="X57" s="10" t="s">
        <v>35</v>
      </c>
      <c r="Y57" s="10" t="s">
        <v>27</v>
      </c>
      <c r="Z57" s="10" t="s">
        <v>28</v>
      </c>
      <c r="AA57" s="10" t="s">
        <v>30</v>
      </c>
      <c r="AB57" s="11" t="s">
        <v>29</v>
      </c>
      <c r="AC57" s="11" t="s">
        <v>46</v>
      </c>
      <c r="AD57" s="11" t="s">
        <v>62</v>
      </c>
    </row>
    <row r="58" spans="10:30" ht="25" thickBot="1" x14ac:dyDescent="0.35">
      <c r="J58" s="13">
        <v>100</v>
      </c>
      <c r="K58" s="14">
        <v>98</v>
      </c>
      <c r="L58" s="14">
        <v>-3.5</v>
      </c>
      <c r="M58" s="14">
        <v>2</v>
      </c>
      <c r="N58" s="15">
        <f>M58-L58</f>
        <v>5.5</v>
      </c>
      <c r="O58" s="15">
        <f>SQRT(J58^2+K58^2-2*J58*K58*COS(RADIANS(N58)))</f>
        <v>9.7074462142880353</v>
      </c>
      <c r="P58" s="15">
        <f>DEGREES(ASIN(K58/O58*SIN(RADIANS(N58))))</f>
        <v>75.374242656886523</v>
      </c>
      <c r="Q58" s="15">
        <f>DEGREES(ASIN(J58/O58*SIN(RADIANS(N58))))</f>
        <v>80.87424265688675</v>
      </c>
      <c r="R58" s="26">
        <v>15</v>
      </c>
      <c r="S58" s="26">
        <v>16</v>
      </c>
      <c r="T58" s="15">
        <f>(R58*J58)/($V$1-(0.5*R58)/(SIN(RADIANS(P58))))</f>
        <v>1.4803866107046599</v>
      </c>
      <c r="U58" s="15">
        <f>(S58*K58)/($V$1-(0.5*S58)/SIN(RADIANS(Q58)))</f>
        <v>1.5480343160367649</v>
      </c>
      <c r="V58" s="15">
        <f>T58/2/SIN(RADIANS(P58))</f>
        <v>0.76498196863051526</v>
      </c>
      <c r="W58" s="15">
        <f>U58/2/SIN(RADIANS(Q58))</f>
        <v>0.78393979209606512</v>
      </c>
      <c r="X58" s="15">
        <f>J58*SIN(RADIANS(M58))-K58*SIN(RADIANS(L58))</f>
        <v>9.472706544666071</v>
      </c>
      <c r="Y58" s="15">
        <f>SQRT((J58+V58)^2+(K58+W58)^2-2*(J58+V58)*(K58+W58)*COS(RADIANS(N58)))</f>
        <v>9.7763316387935291</v>
      </c>
      <c r="Z58" s="16">
        <f>(1/12*PI()*Y58)*(T58^2+T58*U58+U58^2)</f>
        <v>17.608019879321652</v>
      </c>
      <c r="AA58" s="16">
        <f>(1/8*PI()*Y58)*(T58^2+U58^2)</f>
        <v>17.613876143984655</v>
      </c>
      <c r="AB58" s="17">
        <f>(1/16)*PI()*Y58*(T58^2+T58^(4/3)*U58^(2/3)+T58^(2/3)*U58^(4/3)+U58^2)</f>
        <v>17.606067646764977</v>
      </c>
      <c r="AC58" s="29">
        <v>1</v>
      </c>
      <c r="AD58" s="17">
        <f>(PI()*Y58/(2*AC58+1))*((T58/2)^((2*AC58+1)/AC58)-(U58/2)^((2*AC58+1)/AC58))/((T58/2)^(1/AC58)-(U58/2)^(1/AC58))</f>
        <v>17.608019879321663</v>
      </c>
    </row>
    <row r="61" spans="10:30" ht="26" x14ac:dyDescent="0.3">
      <c r="L61" s="12"/>
      <c r="Y61" s="28" t="s">
        <v>31</v>
      </c>
    </row>
    <row r="62" spans="10:30" ht="26" x14ac:dyDescent="0.3">
      <c r="L62" s="12"/>
      <c r="Y62" s="28" t="s">
        <v>32</v>
      </c>
    </row>
    <row r="63" spans="10:30" ht="26" x14ac:dyDescent="0.3">
      <c r="L63" s="12"/>
      <c r="Y63" s="28" t="s">
        <v>33</v>
      </c>
    </row>
    <row r="64" spans="10:30" ht="26" x14ac:dyDescent="0.3">
      <c r="L64" s="12"/>
      <c r="Y64" s="28" t="s">
        <v>36</v>
      </c>
    </row>
    <row r="65" spans="12:25" ht="26" x14ac:dyDescent="0.3">
      <c r="L65" s="12"/>
      <c r="Y65" s="28" t="s">
        <v>38</v>
      </c>
    </row>
    <row r="66" spans="12:25" ht="26" x14ac:dyDescent="0.3">
      <c r="L66" s="12"/>
    </row>
  </sheetData>
  <sheetProtection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3B80D-B051-FF40-A2C0-57EE8905CA5D}">
  <dimension ref="L1:AF64"/>
  <sheetViews>
    <sheetView showGridLines="0" topLeftCell="E16" workbookViewId="0">
      <selection activeCell="P32" sqref="P32"/>
    </sheetView>
  </sheetViews>
  <sheetFormatPr baseColWidth="10" defaultRowHeight="16" x14ac:dyDescent="0.2"/>
  <sheetData>
    <row r="1" spans="18:22" ht="22" thickBot="1" x14ac:dyDescent="0.3">
      <c r="R1" s="19" t="s">
        <v>34</v>
      </c>
      <c r="S1" s="20"/>
      <c r="T1" s="20"/>
      <c r="U1" s="21"/>
      <c r="V1" s="22">
        <v>1021</v>
      </c>
    </row>
    <row r="29" spans="12:27" ht="26" x14ac:dyDescent="0.3">
      <c r="L29" s="12"/>
      <c r="AA29" s="12"/>
    </row>
    <row r="30" spans="12:27" ht="26" x14ac:dyDescent="0.3">
      <c r="L30" s="12"/>
      <c r="AA30" s="12"/>
    </row>
    <row r="31" spans="12:27" ht="26" x14ac:dyDescent="0.3">
      <c r="L31" s="12"/>
      <c r="AA31" s="12"/>
    </row>
    <row r="32" spans="12:27" ht="26" x14ac:dyDescent="0.3">
      <c r="L32" s="12"/>
    </row>
    <row r="33" spans="12:12" ht="26" x14ac:dyDescent="0.3">
      <c r="L33" s="12"/>
    </row>
    <row r="34" spans="12:12" ht="26" x14ac:dyDescent="0.3">
      <c r="L34" s="12"/>
    </row>
    <row r="55" spans="12:32" ht="26" x14ac:dyDescent="0.3">
      <c r="L55" s="12" t="s">
        <v>12</v>
      </c>
    </row>
    <row r="56" spans="12:32" ht="17" thickBot="1" x14ac:dyDescent="0.25"/>
    <row r="57" spans="12:32" ht="25" thickBot="1" x14ac:dyDescent="0.35">
      <c r="L57" s="9" t="s">
        <v>13</v>
      </c>
      <c r="M57" s="10" t="s">
        <v>14</v>
      </c>
      <c r="N57" s="10" t="s">
        <v>15</v>
      </c>
      <c r="O57" s="10" t="s">
        <v>16</v>
      </c>
      <c r="P57" s="10" t="s">
        <v>17</v>
      </c>
      <c r="Q57" s="10" t="s">
        <v>18</v>
      </c>
      <c r="R57" s="10" t="s">
        <v>19</v>
      </c>
      <c r="S57" s="10" t="s">
        <v>20</v>
      </c>
      <c r="T57" s="10" t="s">
        <v>23</v>
      </c>
      <c r="U57" s="10" t="s">
        <v>24</v>
      </c>
      <c r="V57" s="10" t="s">
        <v>25</v>
      </c>
      <c r="W57" s="10" t="s">
        <v>26</v>
      </c>
      <c r="X57" s="10" t="s">
        <v>21</v>
      </c>
      <c r="Y57" s="10" t="s">
        <v>22</v>
      </c>
      <c r="Z57" s="10" t="s">
        <v>35</v>
      </c>
      <c r="AA57" s="10" t="s">
        <v>27</v>
      </c>
      <c r="AB57" s="10" t="s">
        <v>28</v>
      </c>
      <c r="AC57" s="10" t="s">
        <v>30</v>
      </c>
      <c r="AD57" s="11" t="s">
        <v>29</v>
      </c>
      <c r="AE57" s="11" t="s">
        <v>46</v>
      </c>
      <c r="AF57" s="11" t="s">
        <v>62</v>
      </c>
    </row>
    <row r="58" spans="12:32" ht="25" thickBot="1" x14ac:dyDescent="0.35">
      <c r="L58" s="13">
        <v>100</v>
      </c>
      <c r="M58" s="14">
        <v>98</v>
      </c>
      <c r="N58" s="14">
        <v>-3.5</v>
      </c>
      <c r="O58" s="14">
        <v>2</v>
      </c>
      <c r="P58" s="15">
        <f>O58-N58</f>
        <v>5.5</v>
      </c>
      <c r="Q58" s="15">
        <f>SQRT(L58^2+M58^2-2*L58*M58*COS(RADIANS(P58)))</f>
        <v>9.7074462142880353</v>
      </c>
      <c r="R58" s="15">
        <f>DEGREES(ASIN(M58/Q58*SIN(RADIANS(P58))))</f>
        <v>75.374242656886523</v>
      </c>
      <c r="S58" s="15">
        <f>DEGREES(ASIN(L58/Q58*SIN(RADIANS(P58))))</f>
        <v>80.87424265688675</v>
      </c>
      <c r="T58" s="26">
        <v>15</v>
      </c>
      <c r="U58" s="26">
        <v>16</v>
      </c>
      <c r="V58" s="15">
        <f>(T58*L58)/($V$1-(0.5*T58)/(SIN(RADIANS(180-R58))))</f>
        <v>1.4803866107046599</v>
      </c>
      <c r="W58" s="15">
        <f>(U58*M58)/($V$1-(0.5*U58)/SIN(RADIANS(S58)))</f>
        <v>1.5480343160367649</v>
      </c>
      <c r="X58" s="15">
        <f>V58/2/SIN(RADIANS(180-R58))</f>
        <v>0.76498196863051526</v>
      </c>
      <c r="Y58" s="15">
        <f>W58/2/SIN(RADIANS(S58))</f>
        <v>0.78393979209606512</v>
      </c>
      <c r="Z58" s="15">
        <f>L58*SIN(RADIANS(O58))-M58*SIN(RADIANS(N58))</f>
        <v>9.472706544666071</v>
      </c>
      <c r="AA58" s="15">
        <f>SQRT((L58+X58)^2+(M58+Y58)^2-2*(L58+X58)*(M58+Y58)*COS(RADIANS(P58)))</f>
        <v>9.7763316387935291</v>
      </c>
      <c r="AB58" s="16">
        <f>(1/12*PI()*AA58)*(V58^2+V58*W58+W58^2)</f>
        <v>17.608019879321652</v>
      </c>
      <c r="AC58" s="16">
        <f>(1/8*PI()*AA58)*(V58^2+W58^2)</f>
        <v>17.613876143984655</v>
      </c>
      <c r="AD58" s="17">
        <f>(1/16)*PI()*AA58*(V58^2+V58^(4/3)*W58^(2/3)+V58^(2/3)*W58^(4/3)+W58^2)</f>
        <v>17.606067646764977</v>
      </c>
      <c r="AE58" s="29">
        <v>1</v>
      </c>
      <c r="AF58" s="17">
        <f>(PI()*AA58/(2*AE58+1))*((V58/2)^((2*AE58+1)/AE58)-(W58/2)^((2*AE58+1)/AE58))/((V58/2)^(1/AE58)-(W58/2)^(1/AE58))</f>
        <v>17.608019879321663</v>
      </c>
    </row>
    <row r="60" spans="12:32" ht="24" x14ac:dyDescent="0.3">
      <c r="Y60" s="28" t="s">
        <v>31</v>
      </c>
    </row>
    <row r="61" spans="12:32" ht="24" x14ac:dyDescent="0.3">
      <c r="Y61" s="28" t="s">
        <v>32</v>
      </c>
    </row>
    <row r="62" spans="12:32" ht="24" x14ac:dyDescent="0.3">
      <c r="Y62" s="28" t="s">
        <v>33</v>
      </c>
    </row>
    <row r="63" spans="12:32" ht="24" x14ac:dyDescent="0.3">
      <c r="Y63" s="28" t="s">
        <v>36</v>
      </c>
    </row>
    <row r="64" spans="12:32" ht="24" x14ac:dyDescent="0.3">
      <c r="Y64" s="28" t="s">
        <v>38</v>
      </c>
    </row>
  </sheetData>
  <sheetProtection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Tree</vt:lpstr>
      <vt:lpstr>TrunkLeaningAway-UD</vt:lpstr>
      <vt:lpstr>TrunkLeaningAway-DD</vt:lpstr>
      <vt:lpstr>TrunkLeaningAway-UU</vt:lpstr>
      <vt:lpstr>TrunkLeaningToward-UD</vt:lpstr>
      <vt:lpstr>TrunkLeaningToward-DD</vt:lpstr>
      <vt:lpstr>TrunkLeaningToward-UU</vt:lpstr>
      <vt:lpstr>TrunkVertical_UD</vt:lpstr>
      <vt:lpstr>TrunkVertical-DD</vt:lpstr>
      <vt:lpstr>TrunkVertical-UU</vt:lpstr>
      <vt:lpstr>Orientations</vt:lpstr>
      <vt:lpstr>GeneralVolumeEquation</vt:lpstr>
      <vt:lpstr>Measured Trees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 T. Leverett</dc:creator>
  <cp:keywords/>
  <dc:description/>
  <cp:lastModifiedBy>Microsoft Office User</cp:lastModifiedBy>
  <dcterms:created xsi:type="dcterms:W3CDTF">2016-10-16T19:12:37Z</dcterms:created>
  <dcterms:modified xsi:type="dcterms:W3CDTF">2020-01-22T22:14:05Z</dcterms:modified>
  <cp:category/>
</cp:coreProperties>
</file>